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ort\Regaty, konsultacje i zgrupowania\2023\Meczowe Mistrzostwa PSKOS 2023\"/>
    </mc:Choice>
  </mc:AlternateContent>
  <xr:revisionPtr revIDLastSave="0" documentId="8_{E69BB951-D897-44C9-97E6-2DAF8420E9D2}" xr6:coauthVersionLast="47" xr6:coauthVersionMax="47" xr10:uidLastSave="{00000000-0000-0000-0000-000000000000}"/>
  <bookViews>
    <workbookView xWindow="-96" yWindow="-96" windowWidth="23232" windowHeight="12552" activeTab="1" xr2:uid="{F932F8FB-F408-4CCC-AFBC-E1C4F586C134}"/>
  </bookViews>
  <sheets>
    <sheet name="U15 Scoring 4x4-2RR" sheetId="1" r:id="rId1"/>
    <sheet name="U12 Scoring 6x6-2R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6" i="1"/>
  <c r="T41" i="2"/>
  <c r="T32" i="2"/>
  <c r="U20" i="2"/>
  <c r="U32" i="2"/>
  <c r="V38" i="2"/>
  <c r="U41" i="2"/>
  <c r="G26" i="1"/>
  <c r="F40" i="2"/>
  <c r="E40" i="2"/>
  <c r="D40" i="2"/>
  <c r="C40" i="2"/>
  <c r="B40" i="2"/>
  <c r="E39" i="2"/>
  <c r="D39" i="2"/>
  <c r="C39" i="2"/>
  <c r="B39" i="2"/>
  <c r="D38" i="2"/>
  <c r="C38" i="2"/>
  <c r="B38" i="2"/>
  <c r="C37" i="2"/>
  <c r="B37" i="2"/>
  <c r="B36" i="2"/>
  <c r="U35" i="2"/>
  <c r="A35" i="2"/>
  <c r="S34" i="2"/>
  <c r="R34" i="2"/>
  <c r="Q34" i="2"/>
  <c r="P34" i="2"/>
  <c r="O34" i="2"/>
  <c r="N34" i="2"/>
  <c r="M34" i="2"/>
  <c r="L34" i="2"/>
  <c r="K34" i="2"/>
  <c r="J34" i="2"/>
  <c r="I34" i="2"/>
  <c r="H34" i="2"/>
  <c r="F34" i="2"/>
  <c r="D34" i="2"/>
  <c r="T31" i="2"/>
  <c r="T40" i="2" s="1"/>
  <c r="F31" i="2"/>
  <c r="E31" i="2"/>
  <c r="U31" i="2" s="1"/>
  <c r="U40" i="2" s="1"/>
  <c r="D31" i="2"/>
  <c r="C31" i="2"/>
  <c r="B31" i="2"/>
  <c r="U30" i="2"/>
  <c r="U39" i="2" s="1"/>
  <c r="E30" i="2"/>
  <c r="T30" i="2" s="1"/>
  <c r="D30" i="2"/>
  <c r="C30" i="2"/>
  <c r="B30" i="2"/>
  <c r="U29" i="2"/>
  <c r="U38" i="2" s="1"/>
  <c r="D29" i="2"/>
  <c r="T29" i="2" s="1"/>
  <c r="C29" i="2"/>
  <c r="B29" i="2"/>
  <c r="T28" i="2"/>
  <c r="T37" i="2" s="1"/>
  <c r="C28" i="2"/>
  <c r="B28" i="2"/>
  <c r="U28" i="2" s="1"/>
  <c r="U37" i="2" s="1"/>
  <c r="B27" i="2"/>
  <c r="U27" i="2" s="1"/>
  <c r="U36" i="2" s="1"/>
  <c r="A27" i="2"/>
  <c r="U26" i="2"/>
  <c r="V26" i="2" s="1"/>
  <c r="T26" i="2"/>
  <c r="S25" i="2"/>
  <c r="R25" i="2"/>
  <c r="Q25" i="2"/>
  <c r="P25" i="2"/>
  <c r="O25" i="2"/>
  <c r="N25" i="2"/>
  <c r="M25" i="2"/>
  <c r="L25" i="2"/>
  <c r="K25" i="2"/>
  <c r="J25" i="2"/>
  <c r="I25" i="2"/>
  <c r="H25" i="2"/>
  <c r="F25" i="2"/>
  <c r="T19" i="2"/>
  <c r="F19" i="2"/>
  <c r="E19" i="2"/>
  <c r="D19" i="2"/>
  <c r="C19" i="2"/>
  <c r="B19" i="2"/>
  <c r="U19" i="2" s="1"/>
  <c r="V19" i="2" s="1"/>
  <c r="A19" i="2"/>
  <c r="U18" i="2"/>
  <c r="E18" i="2"/>
  <c r="D18" i="2"/>
  <c r="C18" i="2"/>
  <c r="B18" i="2"/>
  <c r="T18" i="2" s="1"/>
  <c r="V18" i="2" s="1"/>
  <c r="A18" i="2"/>
  <c r="U17" i="2"/>
  <c r="D17" i="2"/>
  <c r="C17" i="2"/>
  <c r="B17" i="2"/>
  <c r="T17" i="2" s="1"/>
  <c r="V17" i="2" s="1"/>
  <c r="V16" i="2"/>
  <c r="U16" i="2"/>
  <c r="T16" i="2"/>
  <c r="C16" i="2"/>
  <c r="B16" i="2"/>
  <c r="U15" i="2"/>
  <c r="T15" i="2"/>
  <c r="V15" i="2" s="1"/>
  <c r="B15" i="2"/>
  <c r="A15" i="2"/>
  <c r="U14" i="2"/>
  <c r="T14" i="2"/>
  <c r="V14" i="2" s="1"/>
  <c r="S13" i="2"/>
  <c r="R13" i="2"/>
  <c r="Q13" i="2"/>
  <c r="P13" i="2"/>
  <c r="O13" i="2"/>
  <c r="N13" i="2"/>
  <c r="M13" i="2"/>
  <c r="L13" i="2"/>
  <c r="K13" i="2"/>
  <c r="J13" i="2"/>
  <c r="I13" i="2"/>
  <c r="H13" i="2"/>
  <c r="B13" i="2"/>
  <c r="B8" i="2"/>
  <c r="G13" i="2" s="1"/>
  <c r="B7" i="2"/>
  <c r="A39" i="2" s="1"/>
  <c r="B6" i="2"/>
  <c r="A38" i="2" s="1"/>
  <c r="B5" i="2"/>
  <c r="A28" i="2" s="1"/>
  <c r="A5" i="2"/>
  <c r="A6" i="2" s="1"/>
  <c r="A7" i="2" s="1"/>
  <c r="A8" i="2" s="1"/>
  <c r="B4" i="2"/>
  <c r="C34" i="2" s="1"/>
  <c r="A4" i="2"/>
  <c r="B3" i="2"/>
  <c r="B34" i="2" s="1"/>
  <c r="D25" i="1"/>
  <c r="C25" i="1"/>
  <c r="B25" i="1"/>
  <c r="G25" i="1" s="1"/>
  <c r="C24" i="1"/>
  <c r="B24" i="1"/>
  <c r="G24" i="1" s="1"/>
  <c r="G23" i="1"/>
  <c r="B23" i="1"/>
  <c r="F23" i="1" s="1"/>
  <c r="H23" i="1" s="1"/>
  <c r="G22" i="1"/>
  <c r="F22" i="1"/>
  <c r="A22" i="1"/>
  <c r="H15" i="1"/>
  <c r="G15" i="1"/>
  <c r="F15" i="1"/>
  <c r="D15" i="1"/>
  <c r="C15" i="1"/>
  <c r="B15" i="1"/>
  <c r="G14" i="1"/>
  <c r="C14" i="1"/>
  <c r="F14" i="1" s="1"/>
  <c r="B14" i="1"/>
  <c r="B13" i="1"/>
  <c r="G13" i="1" s="1"/>
  <c r="G30" i="1" s="1"/>
  <c r="A13" i="1"/>
  <c r="G12" i="1"/>
  <c r="G29" i="1" s="1"/>
  <c r="C11" i="1"/>
  <c r="B11" i="1"/>
  <c r="B6" i="1"/>
  <c r="A25" i="1" s="1"/>
  <c r="A6" i="1"/>
  <c r="B5" i="1"/>
  <c r="A31" i="1" s="1"/>
  <c r="A5" i="1"/>
  <c r="B4" i="1"/>
  <c r="C21" i="1" s="1"/>
  <c r="A4" i="1"/>
  <c r="B3" i="1"/>
  <c r="A29" i="1" s="1"/>
  <c r="H12" i="1" l="1"/>
  <c r="F29" i="1"/>
  <c r="H29" i="1" s="1"/>
  <c r="G16" i="1"/>
  <c r="G33" i="1"/>
  <c r="G32" i="1"/>
  <c r="V40" i="2"/>
  <c r="V37" i="2"/>
  <c r="T39" i="2"/>
  <c r="V39" i="2" s="1"/>
  <c r="V30" i="2"/>
  <c r="H14" i="1"/>
  <c r="G31" i="1"/>
  <c r="T38" i="2"/>
  <c r="V29" i="2"/>
  <c r="A24" i="1"/>
  <c r="G25" i="2"/>
  <c r="E34" i="2"/>
  <c r="T35" i="2"/>
  <c r="A37" i="2"/>
  <c r="F13" i="1"/>
  <c r="F16" i="1" s="1"/>
  <c r="H22" i="1"/>
  <c r="F25" i="1"/>
  <c r="H25" i="1" s="1"/>
  <c r="A30" i="1"/>
  <c r="A32" i="1"/>
  <c r="C13" i="2"/>
  <c r="A17" i="2"/>
  <c r="T20" i="2"/>
  <c r="G34" i="2"/>
  <c r="D11" i="1"/>
  <c r="A15" i="1"/>
  <c r="B21" i="1"/>
  <c r="A23" i="1"/>
  <c r="F24" i="1"/>
  <c r="H24" i="1" s="1"/>
  <c r="D13" i="2"/>
  <c r="A14" i="2"/>
  <c r="B25" i="2"/>
  <c r="T27" i="2"/>
  <c r="V28" i="2"/>
  <c r="A30" i="2"/>
  <c r="A31" i="2"/>
  <c r="V31" i="2"/>
  <c r="A36" i="2"/>
  <c r="E11" i="1"/>
  <c r="E13" i="2"/>
  <c r="A16" i="2"/>
  <c r="C25" i="2"/>
  <c r="A29" i="2"/>
  <c r="A12" i="1"/>
  <c r="A14" i="1"/>
  <c r="D21" i="1"/>
  <c r="F13" i="2"/>
  <c r="D25" i="2"/>
  <c r="A26" i="2"/>
  <c r="A40" i="2"/>
  <c r="E21" i="1"/>
  <c r="E25" i="2"/>
  <c r="F31" i="1" l="1"/>
  <c r="H31" i="1" s="1"/>
  <c r="F32" i="1"/>
  <c r="H32" i="1" s="1"/>
  <c r="T36" i="2"/>
  <c r="V36" i="2" s="1"/>
  <c r="V27" i="2"/>
  <c r="H13" i="1"/>
  <c r="F30" i="1"/>
  <c r="H30" i="1" s="1"/>
  <c r="V35" i="2"/>
  <c r="F33" i="1" l="1"/>
</calcChain>
</file>

<file path=xl/sharedStrings.xml><?xml version="1.0" encoding="utf-8"?>
<sst xmlns="http://schemas.openxmlformats.org/spreadsheetml/2006/main" count="45" uniqueCount="15">
  <si>
    <t>Ranking</t>
  </si>
  <si>
    <t>Name</t>
  </si>
  <si>
    <t>SCORING FIRST  R.R.</t>
  </si>
  <si>
    <t>FIRST R.R.</t>
  </si>
  <si>
    <t>WIn</t>
  </si>
  <si>
    <t>Sailed</t>
  </si>
  <si>
    <t>Win %</t>
  </si>
  <si>
    <t>Place</t>
  </si>
  <si>
    <t>Total  Macht  n°</t>
  </si>
  <si>
    <t>SCORING SECOND  R.R.</t>
  </si>
  <si>
    <t>SECOND R.R.</t>
  </si>
  <si>
    <t xml:space="preserve">Ranking list at:                              </t>
  </si>
  <si>
    <t>TOTAL 2 RR</t>
  </si>
  <si>
    <t>lp</t>
  </si>
  <si>
    <t>Total 2 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</si>
</sst>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6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6" fillId="2" borderId="4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3" xfId="0" applyFont="1" applyBorder="1" applyAlignment="1">
      <alignment textRotation="90"/>
    </xf>
    <xf numFmtId="0" fontId="3" fillId="0" borderId="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6" fillId="4" borderId="11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0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6" fillId="4" borderId="14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6" fillId="2" borderId="18" xfId="0" applyFont="1" applyFill="1" applyBorder="1" applyAlignment="1">
      <alignment horizontal="right"/>
    </xf>
    <xf numFmtId="0" fontId="7" fillId="0" borderId="3" xfId="0" applyFont="1" applyBorder="1" applyAlignment="1">
      <alignment horizontal="center" textRotation="90"/>
    </xf>
    <xf numFmtId="0" fontId="1" fillId="4" borderId="7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6" fillId="4" borderId="22" xfId="0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0" fontId="6" fillId="4" borderId="2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0" xfId="0" applyFont="1" applyFill="1" applyBorder="1"/>
    <xf numFmtId="0" fontId="1" fillId="2" borderId="10" xfId="0" applyFont="1" applyFill="1" applyBorder="1"/>
    <xf numFmtId="0" fontId="1" fillId="2" borderId="17" xfId="0" applyFont="1" applyFill="1" applyBorder="1"/>
    <xf numFmtId="0" fontId="5" fillId="2" borderId="10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5" fillId="2" borderId="16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d2599d9efea370d/Dokumenty/&#379;agle/Regaty/2023/MR/PairingMatchRace%20%20OS.xls" TargetMode="External"/><Relationship Id="rId1" Type="http://schemas.openxmlformats.org/officeDocument/2006/relationships/externalLinkPath" Target="https://d.docs.live.net/8d2599d9efea370d/Dokumenty/&#379;agle/Regaty/2023/MR/PairingMatchRace%20%20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S - 2B - 2 RR "/>
      <sheetName val="4S - 4B - 2 RR"/>
      <sheetName val="Scoring 4x4-2RR"/>
      <sheetName val="6S - 6B - 2 RR"/>
      <sheetName val="Report 6S - 6B - 2 RR"/>
      <sheetName val="Mini 6x6 - 2 RR"/>
      <sheetName val="Scoring 6x6-2RR blocked"/>
      <sheetName val="Scoring 6x6-2RR"/>
      <sheetName val="14S - 10B - 1 RR"/>
      <sheetName val="Report 14S - 10B 1 r.r."/>
      <sheetName val="Scoring 14x10-1RR"/>
      <sheetName val="14S-8B-2GR-noRR-2Areas"/>
      <sheetName val="Report 14S- 8B-2GR-noRR-2 Areas"/>
      <sheetName val="Scoring 14x8-2Gr-noRR"/>
      <sheetName val="14S - 8B - 1 RR"/>
      <sheetName val="Report 14S - 8B - 1 r.r."/>
      <sheetName val="Scoring  14X8 - 1 RR"/>
      <sheetName val="13S - 10B - 1 RR"/>
      <sheetName val="Report 13S - 10B - 1 r.r."/>
      <sheetName val="Scoring 13x10-1RR"/>
      <sheetName val="13S - 8B - 1 RR"/>
      <sheetName val="Report 13S - 8B - 1 r.r. "/>
      <sheetName val="Scoring 13x8-1RR"/>
      <sheetName val="12-S-12 B-2 GR-no RR-2 Areas"/>
      <sheetName val="Report12S-12B-2GR-noRR-2Areas"/>
      <sheetName val="Scoring 12x12-2gr-noRR"/>
      <sheetName val="12S - 12B - 1 RR"/>
      <sheetName val="Report 12S - 12B - 1 RR"/>
      <sheetName val="Scoring12x12-1RR"/>
      <sheetName val="Tromb.12S -10B -2 Areas -1RR(2)"/>
      <sheetName val="Report-Trombini(2)"/>
      <sheetName val="Scoring12x10-2Area-1RR-Tromb(2)"/>
      <sheetName val="Tromb.12S -10B -2Areas-1RR(3)"/>
      <sheetName val="Report Trombini (3)"/>
      <sheetName val="Scoring12x10-2Area-1RR-Trom.(3)"/>
      <sheetName val="12S - 10B - 2 RR"/>
      <sheetName val="Report 12S - 10B - 2 RR"/>
      <sheetName val="Scoring 12x10-2RR"/>
      <sheetName val="12S - 10B - 1 RR"/>
      <sheetName val="Report 12S - 10B - 1RR"/>
      <sheetName val="Mini 12x10 - 1 RR"/>
      <sheetName val="Scoring 12x10-1RR"/>
      <sheetName val="12S - 8B - 2 GR - 1 RR"/>
      <sheetName val="Report 12S - 8B - 2 GR - 1 RR"/>
      <sheetName val="Scoring 12x8-2GR-1RR"/>
      <sheetName val="12S - 8B - 2 GR - no RR"/>
      <sheetName val="Report 12S - 8B - 2GR -no RR"/>
      <sheetName val="Scoring 12x8-2gr-no RR"/>
      <sheetName val="12S - 8B - 1 RR"/>
      <sheetName val="Report 12S - 8B - 1 RR"/>
      <sheetName val="Mini 12x8 - 1 RR"/>
      <sheetName val="Scoring 12x8-1RR"/>
      <sheetName val="12S -6B -1 RR"/>
      <sheetName val="Report 12S - 6B - 1 RR"/>
      <sheetName val="Mini 12x6 - 1 RR"/>
      <sheetName val="Scoring  12x6-1RR"/>
      <sheetName val="12S - 6B - 1 r.r. ISAF"/>
      <sheetName val="Report 12S - 6B - 1 r.r. ISAF"/>
      <sheetName val="Scoring 12x6 -1 r.r. -ISAF"/>
      <sheetName val="12S -4b -1 RR"/>
      <sheetName val="Report 12S - 4B - 1RR"/>
      <sheetName val="Mini 12x4 - 1 RR"/>
      <sheetName val="Scoring  12x4-1RR"/>
      <sheetName val="11S -10B -1 RR"/>
      <sheetName val="Report 11S - 10B - 1 RR"/>
      <sheetName val="Mini 11x10 - 1 RR"/>
      <sheetName val="Scoring 11x10-1RR"/>
      <sheetName val="11S - 8B - 1 RR"/>
      <sheetName val="Report 11S - 8B - 1RR"/>
      <sheetName val="Mini 11x8 - 1 RR"/>
      <sheetName val="Scoring 11x8-1RR"/>
      <sheetName val="11S - 6B - 1 RR"/>
      <sheetName val="Report 11S - 6B - 1 RR"/>
      <sheetName val="Mini 11x6 - 1RR"/>
      <sheetName val="Scoring 11x6-1RR"/>
      <sheetName val="10S - 10B - Special"/>
      <sheetName val="Report 10S - 10B - Special"/>
      <sheetName val="Scoring 10S - 10B - Special"/>
      <sheetName val="10S - 10B - 2 RR"/>
      <sheetName val="Report 10S - 10B - 2 RR"/>
      <sheetName val="Scoring 10x10-2RR"/>
      <sheetName val="10S - 10B - 1 RR"/>
      <sheetName val="Report 10S - 10B - 1RR"/>
      <sheetName val="Scoring 10x10 -1RR"/>
      <sheetName val="Mini 10x10 - 1 RR"/>
      <sheetName val="10S - 8B - 2 GR Unific-no R.R."/>
      <sheetName val="10S - 8B - 2GR - no R.R."/>
      <sheetName val="Report 10S - 8B - 2 GR - no RR"/>
      <sheetName val="Scoring 10x8-2gr-noRR"/>
      <sheetName val="10S - 8B- 1 RR -prova"/>
      <sheetName val="Report 10S - 8B - 1 RR - prova"/>
      <sheetName val="Scoring 10x8-1RR-prova"/>
      <sheetName val="10S - 8B - 1 RR"/>
      <sheetName val="Report 10S - 8B - 1RR"/>
      <sheetName val="Scoring 10x8-1RR"/>
      <sheetName val="Mini 10x8 - 1 RR"/>
      <sheetName val="10S - 8B - 2 RR"/>
      <sheetName val="Report 10S-8B-2RR "/>
      <sheetName val="Scoring 10x8-2RR"/>
      <sheetName val="Mini 10x8 - 2 RR"/>
      <sheetName val="10S - 6B - 1 RR"/>
      <sheetName val="Report 10S - 6B - 1 RR"/>
      <sheetName val="Mini 10x6 - 1 RR"/>
      <sheetName val="Scoring 10x6-1RR"/>
      <sheetName val="10S - 4B - 1 RR"/>
      <sheetName val="Report 10S - 4B - 1 RR"/>
      <sheetName val="Mini 10x4 - 1 RR"/>
      <sheetName val="Scoring 10x4-1RR"/>
      <sheetName val="9S - 8B - 1RR"/>
      <sheetName val="Report 9S - 8B - 1RR"/>
      <sheetName val="Mini 9x8 - 1 RR"/>
      <sheetName val="Soring 9x8-1RR"/>
      <sheetName val="9S - 6B - 1 RR"/>
      <sheetName val="Report 9S - 6B - 1RR"/>
      <sheetName val="Mini 9x6 - 1 RR"/>
      <sheetName val="Scoring 9x6-1RR"/>
      <sheetName val="9S -4B - 1 RR"/>
      <sheetName val="Report 9S - 4B - 1RR"/>
      <sheetName val="Mini 9x4 - 1 RR"/>
      <sheetName val="Scoring 9x4-1RR"/>
      <sheetName val="8S - 8B - 2 SS - 1 RR"/>
      <sheetName val="Report 8S - 8B - 2 SS - 1 RR"/>
      <sheetName val="8S - 8B - 2 GR - no RR"/>
      <sheetName val="Report 8S - 8B - 2 GR - no RR"/>
      <sheetName val="8S - 8B - 2 RR"/>
      <sheetName val="Report 8S - 8B - 2 RR "/>
      <sheetName val="Mini 8x8 - 2 RR"/>
      <sheetName val="Scoring 8x8-2RR"/>
      <sheetName val="8S - 8B - 1 RR"/>
      <sheetName val="Report 8S - 8B - 1RR"/>
      <sheetName val="Mini 8x8 - 1 RR"/>
      <sheetName val="Scoring  8x8-RR"/>
      <sheetName val="8S - 6B - 1 RR"/>
      <sheetName val="Report 8S - 6B - 1 RR"/>
      <sheetName val="Mini 8x6 - 1 RR"/>
      <sheetName val="Scoring 8x6-1RR"/>
      <sheetName val="8S - 4B - 2 GR - no RR"/>
      <sheetName val="Report 8S - 4B- 2 GR- no RR"/>
      <sheetName val="8S - 4B - 1 RR"/>
      <sheetName val="Report 8S - 4B - 1 RR"/>
      <sheetName val="Mini 8x4 - 1 RR"/>
      <sheetName val="Scoring 8x4 - 1RR"/>
      <sheetName val="7S - 6B - 1 RR"/>
      <sheetName val="Report 7S - 6B - 1 RR"/>
      <sheetName val="Mini 7x6 - 1 RR"/>
      <sheetName val="Scoring 7x6 - 1RR"/>
      <sheetName val="7S - 4B - 1 RR "/>
      <sheetName val="Report 7S - 4B - 1 RR"/>
      <sheetName val="Mini 7x4 - 1 RR"/>
      <sheetName val="Scoring 7x4-1RR"/>
      <sheetName val="6S - 6B - 1 RR"/>
      <sheetName val="Report 6S - 6B - 1 RR "/>
      <sheetName val="Mini 6x6 - 1 RR"/>
      <sheetName val="Scoring  6X6 - 1RR"/>
      <sheetName val="6S - 4B - 2 RR"/>
      <sheetName val="Report 6S - 4B - 2 RR"/>
      <sheetName val="Mini 6x4 - 2 RR"/>
      <sheetName val="6S - 4B - 1 RR"/>
      <sheetName val="Report 6S - 4B - 1 RR"/>
      <sheetName val="Mini 6x4 - 1 RR"/>
      <sheetName val="5S - 4B - 2 RR"/>
      <sheetName val="Report 5S - 4B - 2 RR"/>
      <sheetName val="5S - 4B - 1 RR"/>
      <sheetName val="Report 5S - 4B - 1 RR"/>
      <sheetName val="Report 4S - 4B - 2 RR"/>
      <sheetName val="Report 4S - 2B - 2 RR."/>
      <sheetName val="3S - 2B - 2 RR"/>
      <sheetName val="Report 3S - 2B - 2 RR"/>
      <sheetName val="TiesResolutions_&amp;TiesRiva"/>
      <sheetName val="FastFinals"/>
      <sheetName val="WhiteReport"/>
      <sheetName val="WhiteScoring"/>
      <sheetName val="White PairingForFinals"/>
      <sheetName val="BoatsNumbersForDrawing"/>
      <sheetName val="Semifinal &amp; Final"/>
      <sheetName val="1-2 Scoring"/>
      <sheetName val="Scoring  16"/>
      <sheetName val="Scoring  18"/>
      <sheetName val=" BoatsScoring"/>
      <sheetName val="Scoring  20"/>
      <sheetName val="Scoring3Groups"/>
      <sheetName val="Durations-R.R."/>
      <sheetName val="PracticeScoring"/>
      <sheetName val="PracticePairing"/>
      <sheetName val="Parercover"/>
      <sheetName val="Leggimi&amp;Index"/>
    </sheetNames>
    <sheetDataSet>
      <sheetData sheetId="0"/>
      <sheetData sheetId="1">
        <row r="4">
          <cell r="C4" t="str">
            <v>12 PRZYBYCIEŃ</v>
          </cell>
        </row>
        <row r="5">
          <cell r="C5" t="str">
            <v>10452 SŁOMKA</v>
          </cell>
        </row>
        <row r="6">
          <cell r="C6" t="str">
            <v>10682 GĄSIENICA</v>
          </cell>
        </row>
        <row r="7">
          <cell r="C7" t="str">
            <v>12108 SZCZEPA</v>
          </cell>
        </row>
      </sheetData>
      <sheetData sheetId="2"/>
      <sheetData sheetId="3">
        <row r="4">
          <cell r="C4" t="str">
            <v>12930 RADZIWON</v>
          </cell>
        </row>
        <row r="5">
          <cell r="C5" t="str">
            <v>12943 SŁOMKA E</v>
          </cell>
        </row>
        <row r="6">
          <cell r="C6" t="str">
            <v>12481 MACIĄG</v>
          </cell>
        </row>
        <row r="7">
          <cell r="C7" t="str">
            <v>12881 WAŚKIEWICZ</v>
          </cell>
        </row>
        <row r="8">
          <cell r="C8" t="str">
            <v>12882 DYDO</v>
          </cell>
        </row>
        <row r="9">
          <cell r="C9" t="str">
            <v>12935 BURNUS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C1C0D-B4ED-4BF4-94D9-342BDC4AA327}">
  <dimension ref="A1:L33"/>
  <sheetViews>
    <sheetView topLeftCell="A27" workbookViewId="0">
      <selection activeCell="M15" sqref="M15"/>
    </sheetView>
  </sheetViews>
  <sheetFormatPr defaultColWidth="8.83203125" defaultRowHeight="12.3" x14ac:dyDescent="0.4"/>
  <cols>
    <col min="1" max="1" width="23.71875" customWidth="1"/>
    <col min="2" max="7" width="5.71875" customWidth="1"/>
    <col min="8" max="8" width="12" customWidth="1"/>
    <col min="9" max="9" width="5.71875" customWidth="1"/>
    <col min="257" max="257" width="23.71875" customWidth="1"/>
    <col min="258" max="263" width="5.71875" customWidth="1"/>
    <col min="264" max="264" width="12" customWidth="1"/>
    <col min="265" max="265" width="5.71875" customWidth="1"/>
    <col min="513" max="513" width="23.71875" customWidth="1"/>
    <col min="514" max="519" width="5.71875" customWidth="1"/>
    <col min="520" max="520" width="12" customWidth="1"/>
    <col min="521" max="521" width="5.71875" customWidth="1"/>
    <col min="769" max="769" width="23.71875" customWidth="1"/>
    <col min="770" max="775" width="5.71875" customWidth="1"/>
    <col min="776" max="776" width="12" customWidth="1"/>
    <col min="777" max="777" width="5.71875" customWidth="1"/>
    <col min="1025" max="1025" width="23.71875" customWidth="1"/>
    <col min="1026" max="1031" width="5.71875" customWidth="1"/>
    <col min="1032" max="1032" width="12" customWidth="1"/>
    <col min="1033" max="1033" width="5.71875" customWidth="1"/>
    <col min="1281" max="1281" width="23.71875" customWidth="1"/>
    <col min="1282" max="1287" width="5.71875" customWidth="1"/>
    <col min="1288" max="1288" width="12" customWidth="1"/>
    <col min="1289" max="1289" width="5.71875" customWidth="1"/>
    <col min="1537" max="1537" width="23.71875" customWidth="1"/>
    <col min="1538" max="1543" width="5.71875" customWidth="1"/>
    <col min="1544" max="1544" width="12" customWidth="1"/>
    <col min="1545" max="1545" width="5.71875" customWidth="1"/>
    <col min="1793" max="1793" width="23.71875" customWidth="1"/>
    <col min="1794" max="1799" width="5.71875" customWidth="1"/>
    <col min="1800" max="1800" width="12" customWidth="1"/>
    <col min="1801" max="1801" width="5.71875" customWidth="1"/>
    <col min="2049" max="2049" width="23.71875" customWidth="1"/>
    <col min="2050" max="2055" width="5.71875" customWidth="1"/>
    <col min="2056" max="2056" width="12" customWidth="1"/>
    <col min="2057" max="2057" width="5.71875" customWidth="1"/>
    <col min="2305" max="2305" width="23.71875" customWidth="1"/>
    <col min="2306" max="2311" width="5.71875" customWidth="1"/>
    <col min="2312" max="2312" width="12" customWidth="1"/>
    <col min="2313" max="2313" width="5.71875" customWidth="1"/>
    <col min="2561" max="2561" width="23.71875" customWidth="1"/>
    <col min="2562" max="2567" width="5.71875" customWidth="1"/>
    <col min="2568" max="2568" width="12" customWidth="1"/>
    <col min="2569" max="2569" width="5.71875" customWidth="1"/>
    <col min="2817" max="2817" width="23.71875" customWidth="1"/>
    <col min="2818" max="2823" width="5.71875" customWidth="1"/>
    <col min="2824" max="2824" width="12" customWidth="1"/>
    <col min="2825" max="2825" width="5.71875" customWidth="1"/>
    <col min="3073" max="3073" width="23.71875" customWidth="1"/>
    <col min="3074" max="3079" width="5.71875" customWidth="1"/>
    <col min="3080" max="3080" width="12" customWidth="1"/>
    <col min="3081" max="3081" width="5.71875" customWidth="1"/>
    <col min="3329" max="3329" width="23.71875" customWidth="1"/>
    <col min="3330" max="3335" width="5.71875" customWidth="1"/>
    <col min="3336" max="3336" width="12" customWidth="1"/>
    <col min="3337" max="3337" width="5.71875" customWidth="1"/>
    <col min="3585" max="3585" width="23.71875" customWidth="1"/>
    <col min="3586" max="3591" width="5.71875" customWidth="1"/>
    <col min="3592" max="3592" width="12" customWidth="1"/>
    <col min="3593" max="3593" width="5.71875" customWidth="1"/>
    <col min="3841" max="3841" width="23.71875" customWidth="1"/>
    <col min="3842" max="3847" width="5.71875" customWidth="1"/>
    <col min="3848" max="3848" width="12" customWidth="1"/>
    <col min="3849" max="3849" width="5.71875" customWidth="1"/>
    <col min="4097" max="4097" width="23.71875" customWidth="1"/>
    <col min="4098" max="4103" width="5.71875" customWidth="1"/>
    <col min="4104" max="4104" width="12" customWidth="1"/>
    <col min="4105" max="4105" width="5.71875" customWidth="1"/>
    <col min="4353" max="4353" width="23.71875" customWidth="1"/>
    <col min="4354" max="4359" width="5.71875" customWidth="1"/>
    <col min="4360" max="4360" width="12" customWidth="1"/>
    <col min="4361" max="4361" width="5.71875" customWidth="1"/>
    <col min="4609" max="4609" width="23.71875" customWidth="1"/>
    <col min="4610" max="4615" width="5.71875" customWidth="1"/>
    <col min="4616" max="4616" width="12" customWidth="1"/>
    <col min="4617" max="4617" width="5.71875" customWidth="1"/>
    <col min="4865" max="4865" width="23.71875" customWidth="1"/>
    <col min="4866" max="4871" width="5.71875" customWidth="1"/>
    <col min="4872" max="4872" width="12" customWidth="1"/>
    <col min="4873" max="4873" width="5.71875" customWidth="1"/>
    <col min="5121" max="5121" width="23.71875" customWidth="1"/>
    <col min="5122" max="5127" width="5.71875" customWidth="1"/>
    <col min="5128" max="5128" width="12" customWidth="1"/>
    <col min="5129" max="5129" width="5.71875" customWidth="1"/>
    <col min="5377" max="5377" width="23.71875" customWidth="1"/>
    <col min="5378" max="5383" width="5.71875" customWidth="1"/>
    <col min="5384" max="5384" width="12" customWidth="1"/>
    <col min="5385" max="5385" width="5.71875" customWidth="1"/>
    <col min="5633" max="5633" width="23.71875" customWidth="1"/>
    <col min="5634" max="5639" width="5.71875" customWidth="1"/>
    <col min="5640" max="5640" width="12" customWidth="1"/>
    <col min="5641" max="5641" width="5.71875" customWidth="1"/>
    <col min="5889" max="5889" width="23.71875" customWidth="1"/>
    <col min="5890" max="5895" width="5.71875" customWidth="1"/>
    <col min="5896" max="5896" width="12" customWidth="1"/>
    <col min="5897" max="5897" width="5.71875" customWidth="1"/>
    <col min="6145" max="6145" width="23.71875" customWidth="1"/>
    <col min="6146" max="6151" width="5.71875" customWidth="1"/>
    <col min="6152" max="6152" width="12" customWidth="1"/>
    <col min="6153" max="6153" width="5.71875" customWidth="1"/>
    <col min="6401" max="6401" width="23.71875" customWidth="1"/>
    <col min="6402" max="6407" width="5.71875" customWidth="1"/>
    <col min="6408" max="6408" width="12" customWidth="1"/>
    <col min="6409" max="6409" width="5.71875" customWidth="1"/>
    <col min="6657" max="6657" width="23.71875" customWidth="1"/>
    <col min="6658" max="6663" width="5.71875" customWidth="1"/>
    <col min="6664" max="6664" width="12" customWidth="1"/>
    <col min="6665" max="6665" width="5.71875" customWidth="1"/>
    <col min="6913" max="6913" width="23.71875" customWidth="1"/>
    <col min="6914" max="6919" width="5.71875" customWidth="1"/>
    <col min="6920" max="6920" width="12" customWidth="1"/>
    <col min="6921" max="6921" width="5.71875" customWidth="1"/>
    <col min="7169" max="7169" width="23.71875" customWidth="1"/>
    <col min="7170" max="7175" width="5.71875" customWidth="1"/>
    <col min="7176" max="7176" width="12" customWidth="1"/>
    <col min="7177" max="7177" width="5.71875" customWidth="1"/>
    <col min="7425" max="7425" width="23.71875" customWidth="1"/>
    <col min="7426" max="7431" width="5.71875" customWidth="1"/>
    <col min="7432" max="7432" width="12" customWidth="1"/>
    <col min="7433" max="7433" width="5.71875" customWidth="1"/>
    <col min="7681" max="7681" width="23.71875" customWidth="1"/>
    <col min="7682" max="7687" width="5.71875" customWidth="1"/>
    <col min="7688" max="7688" width="12" customWidth="1"/>
    <col min="7689" max="7689" width="5.71875" customWidth="1"/>
    <col min="7937" max="7937" width="23.71875" customWidth="1"/>
    <col min="7938" max="7943" width="5.71875" customWidth="1"/>
    <col min="7944" max="7944" width="12" customWidth="1"/>
    <col min="7945" max="7945" width="5.71875" customWidth="1"/>
    <col min="8193" max="8193" width="23.71875" customWidth="1"/>
    <col min="8194" max="8199" width="5.71875" customWidth="1"/>
    <col min="8200" max="8200" width="12" customWidth="1"/>
    <col min="8201" max="8201" width="5.71875" customWidth="1"/>
    <col min="8449" max="8449" width="23.71875" customWidth="1"/>
    <col min="8450" max="8455" width="5.71875" customWidth="1"/>
    <col min="8456" max="8456" width="12" customWidth="1"/>
    <col min="8457" max="8457" width="5.71875" customWidth="1"/>
    <col min="8705" max="8705" width="23.71875" customWidth="1"/>
    <col min="8706" max="8711" width="5.71875" customWidth="1"/>
    <col min="8712" max="8712" width="12" customWidth="1"/>
    <col min="8713" max="8713" width="5.71875" customWidth="1"/>
    <col min="8961" max="8961" width="23.71875" customWidth="1"/>
    <col min="8962" max="8967" width="5.71875" customWidth="1"/>
    <col min="8968" max="8968" width="12" customWidth="1"/>
    <col min="8969" max="8969" width="5.71875" customWidth="1"/>
    <col min="9217" max="9217" width="23.71875" customWidth="1"/>
    <col min="9218" max="9223" width="5.71875" customWidth="1"/>
    <col min="9224" max="9224" width="12" customWidth="1"/>
    <col min="9225" max="9225" width="5.71875" customWidth="1"/>
    <col min="9473" max="9473" width="23.71875" customWidth="1"/>
    <col min="9474" max="9479" width="5.71875" customWidth="1"/>
    <col min="9480" max="9480" width="12" customWidth="1"/>
    <col min="9481" max="9481" width="5.71875" customWidth="1"/>
    <col min="9729" max="9729" width="23.71875" customWidth="1"/>
    <col min="9730" max="9735" width="5.71875" customWidth="1"/>
    <col min="9736" max="9736" width="12" customWidth="1"/>
    <col min="9737" max="9737" width="5.71875" customWidth="1"/>
    <col min="9985" max="9985" width="23.71875" customWidth="1"/>
    <col min="9986" max="9991" width="5.71875" customWidth="1"/>
    <col min="9992" max="9992" width="12" customWidth="1"/>
    <col min="9993" max="9993" width="5.71875" customWidth="1"/>
    <col min="10241" max="10241" width="23.71875" customWidth="1"/>
    <col min="10242" max="10247" width="5.71875" customWidth="1"/>
    <col min="10248" max="10248" width="12" customWidth="1"/>
    <col min="10249" max="10249" width="5.71875" customWidth="1"/>
    <col min="10497" max="10497" width="23.71875" customWidth="1"/>
    <col min="10498" max="10503" width="5.71875" customWidth="1"/>
    <col min="10504" max="10504" width="12" customWidth="1"/>
    <col min="10505" max="10505" width="5.71875" customWidth="1"/>
    <col min="10753" max="10753" width="23.71875" customWidth="1"/>
    <col min="10754" max="10759" width="5.71875" customWidth="1"/>
    <col min="10760" max="10760" width="12" customWidth="1"/>
    <col min="10761" max="10761" width="5.71875" customWidth="1"/>
    <col min="11009" max="11009" width="23.71875" customWidth="1"/>
    <col min="11010" max="11015" width="5.71875" customWidth="1"/>
    <col min="11016" max="11016" width="12" customWidth="1"/>
    <col min="11017" max="11017" width="5.71875" customWidth="1"/>
    <col min="11265" max="11265" width="23.71875" customWidth="1"/>
    <col min="11266" max="11271" width="5.71875" customWidth="1"/>
    <col min="11272" max="11272" width="12" customWidth="1"/>
    <col min="11273" max="11273" width="5.71875" customWidth="1"/>
    <col min="11521" max="11521" width="23.71875" customWidth="1"/>
    <col min="11522" max="11527" width="5.71875" customWidth="1"/>
    <col min="11528" max="11528" width="12" customWidth="1"/>
    <col min="11529" max="11529" width="5.71875" customWidth="1"/>
    <col min="11777" max="11777" width="23.71875" customWidth="1"/>
    <col min="11778" max="11783" width="5.71875" customWidth="1"/>
    <col min="11784" max="11784" width="12" customWidth="1"/>
    <col min="11785" max="11785" width="5.71875" customWidth="1"/>
    <col min="12033" max="12033" width="23.71875" customWidth="1"/>
    <col min="12034" max="12039" width="5.71875" customWidth="1"/>
    <col min="12040" max="12040" width="12" customWidth="1"/>
    <col min="12041" max="12041" width="5.71875" customWidth="1"/>
    <col min="12289" max="12289" width="23.71875" customWidth="1"/>
    <col min="12290" max="12295" width="5.71875" customWidth="1"/>
    <col min="12296" max="12296" width="12" customWidth="1"/>
    <col min="12297" max="12297" width="5.71875" customWidth="1"/>
    <col min="12545" max="12545" width="23.71875" customWidth="1"/>
    <col min="12546" max="12551" width="5.71875" customWidth="1"/>
    <col min="12552" max="12552" width="12" customWidth="1"/>
    <col min="12553" max="12553" width="5.71875" customWidth="1"/>
    <col min="12801" max="12801" width="23.71875" customWidth="1"/>
    <col min="12802" max="12807" width="5.71875" customWidth="1"/>
    <col min="12808" max="12808" width="12" customWidth="1"/>
    <col min="12809" max="12809" width="5.71875" customWidth="1"/>
    <col min="13057" max="13057" width="23.71875" customWidth="1"/>
    <col min="13058" max="13063" width="5.71875" customWidth="1"/>
    <col min="13064" max="13064" width="12" customWidth="1"/>
    <col min="13065" max="13065" width="5.71875" customWidth="1"/>
    <col min="13313" max="13313" width="23.71875" customWidth="1"/>
    <col min="13314" max="13319" width="5.71875" customWidth="1"/>
    <col min="13320" max="13320" width="12" customWidth="1"/>
    <col min="13321" max="13321" width="5.71875" customWidth="1"/>
    <col min="13569" max="13569" width="23.71875" customWidth="1"/>
    <col min="13570" max="13575" width="5.71875" customWidth="1"/>
    <col min="13576" max="13576" width="12" customWidth="1"/>
    <col min="13577" max="13577" width="5.71875" customWidth="1"/>
    <col min="13825" max="13825" width="23.71875" customWidth="1"/>
    <col min="13826" max="13831" width="5.71875" customWidth="1"/>
    <col min="13832" max="13832" width="12" customWidth="1"/>
    <col min="13833" max="13833" width="5.71875" customWidth="1"/>
    <col min="14081" max="14081" width="23.71875" customWidth="1"/>
    <col min="14082" max="14087" width="5.71875" customWidth="1"/>
    <col min="14088" max="14088" width="12" customWidth="1"/>
    <col min="14089" max="14089" width="5.71875" customWidth="1"/>
    <col min="14337" max="14337" width="23.71875" customWidth="1"/>
    <col min="14338" max="14343" width="5.71875" customWidth="1"/>
    <col min="14344" max="14344" width="12" customWidth="1"/>
    <col min="14345" max="14345" width="5.71875" customWidth="1"/>
    <col min="14593" max="14593" width="23.71875" customWidth="1"/>
    <col min="14594" max="14599" width="5.71875" customWidth="1"/>
    <col min="14600" max="14600" width="12" customWidth="1"/>
    <col min="14601" max="14601" width="5.71875" customWidth="1"/>
    <col min="14849" max="14849" width="23.71875" customWidth="1"/>
    <col min="14850" max="14855" width="5.71875" customWidth="1"/>
    <col min="14856" max="14856" width="12" customWidth="1"/>
    <col min="14857" max="14857" width="5.71875" customWidth="1"/>
    <col min="15105" max="15105" width="23.71875" customWidth="1"/>
    <col min="15106" max="15111" width="5.71875" customWidth="1"/>
    <col min="15112" max="15112" width="12" customWidth="1"/>
    <col min="15113" max="15113" width="5.71875" customWidth="1"/>
    <col min="15361" max="15361" width="23.71875" customWidth="1"/>
    <col min="15362" max="15367" width="5.71875" customWidth="1"/>
    <col min="15368" max="15368" width="12" customWidth="1"/>
    <col min="15369" max="15369" width="5.71875" customWidth="1"/>
    <col min="15617" max="15617" width="23.71875" customWidth="1"/>
    <col min="15618" max="15623" width="5.71875" customWidth="1"/>
    <col min="15624" max="15624" width="12" customWidth="1"/>
    <col min="15625" max="15625" width="5.71875" customWidth="1"/>
    <col min="15873" max="15873" width="23.71875" customWidth="1"/>
    <col min="15874" max="15879" width="5.71875" customWidth="1"/>
    <col min="15880" max="15880" width="12" customWidth="1"/>
    <col min="15881" max="15881" width="5.71875" customWidth="1"/>
    <col min="16129" max="16129" width="23.71875" customWidth="1"/>
    <col min="16130" max="16135" width="5.71875" customWidth="1"/>
    <col min="16136" max="16136" width="12" customWidth="1"/>
    <col min="16137" max="16137" width="5.71875" customWidth="1"/>
  </cols>
  <sheetData>
    <row r="1" spans="1:12" ht="18" customHeight="1" x14ac:dyDescent="0.4">
      <c r="A1" s="47"/>
      <c r="B1" s="47"/>
      <c r="C1" s="47"/>
      <c r="D1" s="47"/>
      <c r="E1" s="47"/>
      <c r="F1" s="47"/>
      <c r="G1" s="47"/>
      <c r="H1" s="47"/>
      <c r="I1" s="47"/>
    </row>
    <row r="2" spans="1:12" ht="18" customHeight="1" thickBot="1" x14ac:dyDescent="0.65">
      <c r="A2" s="1" t="s">
        <v>13</v>
      </c>
      <c r="B2" s="48" t="s">
        <v>1</v>
      </c>
      <c r="C2" s="48"/>
      <c r="D2" s="48"/>
      <c r="E2" s="48"/>
      <c r="F2" s="2"/>
      <c r="G2" s="2"/>
      <c r="H2" s="3"/>
      <c r="I2" s="3"/>
    </row>
    <row r="3" spans="1:12" ht="18" customHeight="1" thickBot="1" x14ac:dyDescent="0.6">
      <c r="A3" s="4">
        <v>1</v>
      </c>
      <c r="B3" s="43" t="str">
        <f>'[1]4S - 4B - 2 RR'!C4</f>
        <v>12 PRZYBYCIEŃ</v>
      </c>
      <c r="C3" s="44"/>
      <c r="D3" s="44"/>
      <c r="E3" s="44"/>
      <c r="F3" s="49"/>
      <c r="G3" s="49"/>
      <c r="H3" s="49"/>
      <c r="I3" s="49"/>
      <c r="J3" s="49"/>
      <c r="K3" s="5"/>
      <c r="L3" s="5"/>
    </row>
    <row r="4" spans="1:12" ht="18" customHeight="1" thickBot="1" x14ac:dyDescent="0.65">
      <c r="A4" s="6">
        <f>1+A3</f>
        <v>2</v>
      </c>
      <c r="B4" s="43" t="str">
        <f>'[1]4S - 4B - 2 RR'!C5</f>
        <v>10452 SŁOMKA</v>
      </c>
      <c r="C4" s="44"/>
      <c r="D4" s="44"/>
      <c r="E4" s="44"/>
      <c r="F4" s="2"/>
      <c r="G4" s="2"/>
      <c r="H4" s="3"/>
      <c r="I4" s="3"/>
    </row>
    <row r="5" spans="1:12" ht="18" customHeight="1" thickBot="1" x14ac:dyDescent="0.65">
      <c r="A5" s="6">
        <f>1+A4</f>
        <v>3</v>
      </c>
      <c r="B5" s="43" t="str">
        <f>'[1]4S - 4B - 2 RR'!C6</f>
        <v>10682 GĄSIENICA</v>
      </c>
      <c r="C5" s="44"/>
      <c r="D5" s="44"/>
      <c r="E5" s="44"/>
      <c r="F5" s="2"/>
      <c r="G5" s="2"/>
      <c r="H5" s="3"/>
      <c r="I5" s="3"/>
    </row>
    <row r="6" spans="1:12" ht="18" customHeight="1" x14ac:dyDescent="0.6">
      <c r="A6" s="6">
        <f>1+A5</f>
        <v>4</v>
      </c>
      <c r="B6" s="43" t="str">
        <f>'[1]4S - 4B - 2 RR'!C7</f>
        <v>12108 SZCZEPA</v>
      </c>
      <c r="C6" s="44"/>
      <c r="D6" s="44"/>
      <c r="E6" s="44"/>
      <c r="F6" s="2"/>
      <c r="G6" s="2"/>
      <c r="H6" s="3"/>
      <c r="I6" s="3"/>
    </row>
    <row r="7" spans="1:12" ht="18" customHeight="1" x14ac:dyDescent="0.6">
      <c r="F7" s="2"/>
      <c r="G7" s="2"/>
      <c r="H7" s="3"/>
      <c r="I7" s="3"/>
    </row>
    <row r="8" spans="1:12" ht="18" customHeight="1" x14ac:dyDescent="0.6">
      <c r="F8" s="2"/>
      <c r="G8" s="2"/>
      <c r="H8" s="3"/>
      <c r="I8" s="3"/>
    </row>
    <row r="9" spans="1:12" ht="18" customHeight="1" x14ac:dyDescent="0.5">
      <c r="A9" s="45" t="s">
        <v>2</v>
      </c>
      <c r="B9" s="45"/>
      <c r="C9" s="45"/>
      <c r="D9" s="45"/>
      <c r="E9" s="45"/>
      <c r="F9" s="45"/>
      <c r="G9" s="45"/>
      <c r="H9" s="45"/>
      <c r="I9" s="45"/>
    </row>
    <row r="10" spans="1:12" ht="19" customHeight="1" thickBot="1" x14ac:dyDescent="0.45"/>
    <row r="11" spans="1:12" ht="122.5" customHeight="1" x14ac:dyDescent="0.4">
      <c r="A11" s="7" t="s">
        <v>3</v>
      </c>
      <c r="B11" s="8" t="str">
        <f>$B$3</f>
        <v>12 PRZYBYCIEŃ</v>
      </c>
      <c r="C11" s="8" t="str">
        <f>$B$4</f>
        <v>10452 SŁOMKA</v>
      </c>
      <c r="D11" s="8" t="str">
        <f>$B$5</f>
        <v>10682 GĄSIENICA</v>
      </c>
      <c r="E11" s="8" t="str">
        <f>$B$6</f>
        <v>12108 SZCZEPA</v>
      </c>
      <c r="F11" s="9" t="s">
        <v>4</v>
      </c>
      <c r="G11" s="10" t="s">
        <v>5</v>
      </c>
      <c r="H11" s="11" t="s">
        <v>6</v>
      </c>
      <c r="I11" s="12" t="s">
        <v>7</v>
      </c>
    </row>
    <row r="12" spans="1:12" ht="24" customHeight="1" x14ac:dyDescent="0.6">
      <c r="A12" s="13" t="str">
        <f>$B$3</f>
        <v>12 PRZYBYCIEŃ</v>
      </c>
      <c r="B12" s="14"/>
      <c r="C12" s="15">
        <v>0</v>
      </c>
      <c r="D12" s="16">
        <v>0</v>
      </c>
      <c r="E12" s="16">
        <v>1</v>
      </c>
      <c r="F12" s="25">
        <f>SUM(B12:E12)</f>
        <v>1</v>
      </c>
      <c r="G12" s="18">
        <f>COUNTIF(B12:E12,1)+COUNTIF(B12:E12,0)</f>
        <v>3</v>
      </c>
      <c r="H12" s="19">
        <f>F12/G12</f>
        <v>0.33333333333333331</v>
      </c>
      <c r="I12" s="20">
        <v>3</v>
      </c>
    </row>
    <row r="13" spans="1:12" ht="24" customHeight="1" x14ac:dyDescent="0.6">
      <c r="A13" s="21" t="str">
        <f>$B$4</f>
        <v>10452 SŁOMKA</v>
      </c>
      <c r="B13" s="22">
        <f>IF(ISBLANK(C$12),"",1-C$12)</f>
        <v>1</v>
      </c>
      <c r="C13" s="23"/>
      <c r="D13" s="24">
        <v>1</v>
      </c>
      <c r="E13" s="24">
        <v>1</v>
      </c>
      <c r="F13" s="25">
        <f>SUM(B13:E13)</f>
        <v>3</v>
      </c>
      <c r="G13" s="18">
        <f>COUNTIF(B13:E13,1)+COUNTIF(B13:E13,0)</f>
        <v>3</v>
      </c>
      <c r="H13" s="19">
        <f>F13/G13</f>
        <v>1</v>
      </c>
      <c r="I13" s="26">
        <v>1</v>
      </c>
    </row>
    <row r="14" spans="1:12" ht="24" customHeight="1" x14ac:dyDescent="0.6">
      <c r="A14" s="21" t="str">
        <f>$B$5</f>
        <v>10682 GĄSIENICA</v>
      </c>
      <c r="B14" s="22">
        <f>IF(ISBLANK(D$12),"",1-D$12)</f>
        <v>1</v>
      </c>
      <c r="C14" s="27">
        <f>IF(ISBLANK(D$13),"",1-D$13)</f>
        <v>0</v>
      </c>
      <c r="D14" s="28"/>
      <c r="E14" s="24">
        <v>1</v>
      </c>
      <c r="F14" s="25">
        <f>SUM(B14:E14)</f>
        <v>2</v>
      </c>
      <c r="G14" s="18">
        <f>COUNTIF(B14:E14,1)+COUNTIF(B14:E14,0)</f>
        <v>3</v>
      </c>
      <c r="H14" s="19">
        <f>F14/G14</f>
        <v>0.66666666666666663</v>
      </c>
      <c r="I14" s="26">
        <v>2</v>
      </c>
    </row>
    <row r="15" spans="1:12" ht="24" customHeight="1" thickBot="1" x14ac:dyDescent="0.65">
      <c r="A15" s="21" t="str">
        <f>$B$6</f>
        <v>12108 SZCZEPA</v>
      </c>
      <c r="B15" s="22">
        <f>IF(ISBLANK(E$12),"",1-E$12)</f>
        <v>0</v>
      </c>
      <c r="C15" s="27">
        <f>IF(ISBLANK(E$13),"",1-E$13)</f>
        <v>0</v>
      </c>
      <c r="D15" s="22">
        <f>IF(ISBLANK(E$14),"",1-E$14)</f>
        <v>0</v>
      </c>
      <c r="E15" s="28"/>
      <c r="F15" s="25">
        <f>SUM(B15:E15)</f>
        <v>0</v>
      </c>
      <c r="G15" s="18">
        <f>COUNTIF(B15:E15,1)+COUNTIF(B15:E15,0)</f>
        <v>3</v>
      </c>
      <c r="H15" s="19">
        <f>F15/G15</f>
        <v>0</v>
      </c>
      <c r="I15" s="26">
        <v>4</v>
      </c>
    </row>
    <row r="16" spans="1:12" ht="24" customHeight="1" x14ac:dyDescent="0.55000000000000004">
      <c r="B16" s="46" t="s">
        <v>8</v>
      </c>
      <c r="C16" s="46"/>
      <c r="D16" s="46"/>
      <c r="E16" s="46"/>
      <c r="F16" s="5">
        <f>SUM(F12:F15)</f>
        <v>6</v>
      </c>
      <c r="G16" s="5">
        <f>SUM(G12:G15)</f>
        <v>12</v>
      </c>
    </row>
    <row r="17" spans="1:9" ht="18" customHeight="1" x14ac:dyDescent="0.55000000000000004">
      <c r="I17" s="3"/>
    </row>
    <row r="18" spans="1:9" ht="18" customHeight="1" x14ac:dyDescent="0.4"/>
    <row r="19" spans="1:9" ht="18" customHeight="1" x14ac:dyDescent="0.5">
      <c r="A19" s="45" t="s">
        <v>9</v>
      </c>
      <c r="B19" s="45"/>
      <c r="C19" s="45"/>
      <c r="D19" s="45"/>
      <c r="E19" s="45"/>
      <c r="F19" s="45"/>
      <c r="G19" s="45"/>
      <c r="H19" s="45"/>
      <c r="I19" s="45"/>
    </row>
    <row r="20" spans="1:9" ht="18" customHeight="1" thickBot="1" x14ac:dyDescent="0.45"/>
    <row r="21" spans="1:9" ht="123.55" customHeight="1" x14ac:dyDescent="0.4">
      <c r="A21" s="7" t="s">
        <v>10</v>
      </c>
      <c r="B21" s="8" t="str">
        <f>$B$3</f>
        <v>12 PRZYBYCIEŃ</v>
      </c>
      <c r="C21" s="8" t="str">
        <f>$B$4</f>
        <v>10452 SŁOMKA</v>
      </c>
      <c r="D21" s="8" t="str">
        <f>$B$5</f>
        <v>10682 GĄSIENICA</v>
      </c>
      <c r="E21" s="8" t="str">
        <f>$B$6</f>
        <v>12108 SZCZEPA</v>
      </c>
      <c r="F21" s="9" t="s">
        <v>4</v>
      </c>
      <c r="G21" s="10" t="s">
        <v>5</v>
      </c>
      <c r="H21" s="11" t="s">
        <v>6</v>
      </c>
      <c r="I21" s="12" t="s">
        <v>7</v>
      </c>
    </row>
    <row r="22" spans="1:9" ht="24" customHeight="1" x14ac:dyDescent="0.6">
      <c r="A22" s="13" t="str">
        <f>$B$3</f>
        <v>12 PRZYBYCIEŃ</v>
      </c>
      <c r="B22" s="14"/>
      <c r="C22" s="15">
        <v>0</v>
      </c>
      <c r="D22" s="16">
        <v>0</v>
      </c>
      <c r="E22" s="16">
        <v>1</v>
      </c>
      <c r="F22" s="17">
        <f>SUM(B22:E22)</f>
        <v>1</v>
      </c>
      <c r="G22" s="18">
        <f>COUNTIF(B22:E22,1)+COUNTIF(B22:E22,0)</f>
        <v>3</v>
      </c>
      <c r="H22" s="19">
        <f>F22/G22</f>
        <v>0.33333333333333331</v>
      </c>
      <c r="I22" s="20">
        <v>3</v>
      </c>
    </row>
    <row r="23" spans="1:9" ht="24" customHeight="1" x14ac:dyDescent="0.6">
      <c r="A23" s="21" t="str">
        <f>$B$4</f>
        <v>10452 SŁOMKA</v>
      </c>
      <c r="B23" s="22">
        <f>IF(ISBLANK(C$22),"",1-C$22)</f>
        <v>1</v>
      </c>
      <c r="C23" s="23"/>
      <c r="D23" s="24">
        <v>1</v>
      </c>
      <c r="E23" s="24">
        <v>1</v>
      </c>
      <c r="F23" s="25">
        <f>SUM(B23:E23)</f>
        <v>3</v>
      </c>
      <c r="G23" s="18">
        <f>COUNTIF(B23:E23,1)+COUNTIF(B23:E23,0)</f>
        <v>3</v>
      </c>
      <c r="H23" s="19">
        <f>F23/G23</f>
        <v>1</v>
      </c>
      <c r="I23" s="26">
        <v>1</v>
      </c>
    </row>
    <row r="24" spans="1:9" ht="24" customHeight="1" x14ac:dyDescent="0.6">
      <c r="A24" s="21" t="str">
        <f>$B$5</f>
        <v>10682 GĄSIENICA</v>
      </c>
      <c r="B24" s="22">
        <f>IF(ISBLANK(D$22),"",1-D$22)</f>
        <v>1</v>
      </c>
      <c r="C24" s="27">
        <f>IF(ISBLANK(D$23),"",1-D$23)</f>
        <v>0</v>
      </c>
      <c r="D24" s="28"/>
      <c r="E24" s="24">
        <v>1</v>
      </c>
      <c r="F24" s="25">
        <f>SUM(B24:E24)</f>
        <v>2</v>
      </c>
      <c r="G24" s="18">
        <f>COUNTIF(B24:E24,1)+COUNTIF(B24:E24,0)</f>
        <v>3</v>
      </c>
      <c r="H24" s="19">
        <f>F24/G24</f>
        <v>0.66666666666666663</v>
      </c>
      <c r="I24" s="26">
        <v>2</v>
      </c>
    </row>
    <row r="25" spans="1:9" ht="24" customHeight="1" thickBot="1" x14ac:dyDescent="0.65">
      <c r="A25" s="21" t="str">
        <f>$B$6</f>
        <v>12108 SZCZEPA</v>
      </c>
      <c r="B25" s="22">
        <f>IF(ISBLANK(E$22),"",1-E$22)</f>
        <v>0</v>
      </c>
      <c r="C25" s="22">
        <f>IF(ISBLANK(E$23),"",1-E$23)</f>
        <v>0</v>
      </c>
      <c r="D25" s="22">
        <f>IF(ISBLANK(E$24),"",1-E$24)</f>
        <v>0</v>
      </c>
      <c r="E25" s="28"/>
      <c r="F25" s="25">
        <f>SUM(B25:E25)</f>
        <v>0</v>
      </c>
      <c r="G25" s="18">
        <f>COUNTIF(B25:E25,1)+COUNTIF(B25:E25,0)</f>
        <v>3</v>
      </c>
      <c r="H25" s="19">
        <f>F25/G25</f>
        <v>0</v>
      </c>
      <c r="I25" s="26">
        <v>4</v>
      </c>
    </row>
    <row r="26" spans="1:9" ht="24" customHeight="1" x14ac:dyDescent="0.55000000000000004">
      <c r="D26" s="46" t="s">
        <v>8</v>
      </c>
      <c r="E26" s="46"/>
      <c r="F26" s="5">
        <f>SUM(F22:F25)</f>
        <v>6</v>
      </c>
      <c r="G26" s="5">
        <f>SUM(G22:G25)</f>
        <v>12</v>
      </c>
    </row>
    <row r="27" spans="1:9" ht="18" customHeight="1" thickBot="1" x14ac:dyDescent="0.45"/>
    <row r="28" spans="1:9" ht="134.05000000000001" customHeight="1" x14ac:dyDescent="0.4">
      <c r="A28" s="7" t="s">
        <v>14</v>
      </c>
      <c r="B28" s="8"/>
      <c r="C28" s="8"/>
      <c r="D28" s="8"/>
      <c r="E28" s="8"/>
      <c r="F28" s="9" t="s">
        <v>4</v>
      </c>
      <c r="G28" s="10" t="s">
        <v>5</v>
      </c>
      <c r="H28" s="11" t="s">
        <v>6</v>
      </c>
      <c r="I28" s="12" t="s">
        <v>7</v>
      </c>
    </row>
    <row r="29" spans="1:9" ht="18" customHeight="1" x14ac:dyDescent="0.6">
      <c r="A29" s="13" t="str">
        <f>$B$3</f>
        <v>12 PRZYBYCIEŃ</v>
      </c>
      <c r="B29" s="14"/>
      <c r="C29" s="15"/>
      <c r="D29" s="16"/>
      <c r="E29" s="16"/>
      <c r="F29" s="17">
        <f>F12+F22</f>
        <v>2</v>
      </c>
      <c r="G29" s="17">
        <f>G12+G22</f>
        <v>6</v>
      </c>
      <c r="H29" s="19">
        <f>F29/G29</f>
        <v>0.33333333333333331</v>
      </c>
      <c r="I29" s="20">
        <v>3</v>
      </c>
    </row>
    <row r="30" spans="1:9" ht="18" customHeight="1" x14ac:dyDescent="0.6">
      <c r="A30" s="21" t="str">
        <f>$B$4</f>
        <v>10452 SŁOMKA</v>
      </c>
      <c r="B30" s="22"/>
      <c r="C30" s="23"/>
      <c r="D30" s="24"/>
      <c r="E30" s="24"/>
      <c r="F30" s="17">
        <f t="shared" ref="F30:G32" si="0">F13+F23</f>
        <v>6</v>
      </c>
      <c r="G30" s="17">
        <f t="shared" si="0"/>
        <v>6</v>
      </c>
      <c r="H30" s="19">
        <f>F30/G30</f>
        <v>1</v>
      </c>
      <c r="I30" s="26">
        <v>1</v>
      </c>
    </row>
    <row r="31" spans="1:9" ht="18" customHeight="1" x14ac:dyDescent="0.6">
      <c r="A31" s="21" t="str">
        <f>$B$5</f>
        <v>10682 GĄSIENICA</v>
      </c>
      <c r="B31" s="22"/>
      <c r="C31" s="27"/>
      <c r="D31" s="28"/>
      <c r="E31" s="24"/>
      <c r="F31" s="17">
        <f t="shared" si="0"/>
        <v>4</v>
      </c>
      <c r="G31" s="17">
        <f t="shared" si="0"/>
        <v>6</v>
      </c>
      <c r="H31" s="19">
        <f>F31/G31</f>
        <v>0.66666666666666663</v>
      </c>
      <c r="I31" s="26">
        <v>2</v>
      </c>
    </row>
    <row r="32" spans="1:9" ht="18" thickBot="1" x14ac:dyDescent="0.65">
      <c r="A32" s="21" t="str">
        <f>$B$6</f>
        <v>12108 SZCZEPA</v>
      </c>
      <c r="B32" s="22"/>
      <c r="C32" s="22"/>
      <c r="D32" s="22"/>
      <c r="E32" s="28"/>
      <c r="F32" s="17">
        <f t="shared" si="0"/>
        <v>0</v>
      </c>
      <c r="G32" s="17">
        <f t="shared" si="0"/>
        <v>6</v>
      </c>
      <c r="H32" s="19">
        <f>F32/G32</f>
        <v>0</v>
      </c>
      <c r="I32" s="26">
        <v>4</v>
      </c>
    </row>
    <row r="33" spans="4:7" ht="17.399999999999999" x14ac:dyDescent="0.55000000000000004">
      <c r="D33" s="46" t="s">
        <v>8</v>
      </c>
      <c r="E33" s="46"/>
      <c r="F33" s="5">
        <f>SUM(F29:F32)</f>
        <v>12</v>
      </c>
      <c r="G33" s="5">
        <f>SUM(G29:G32)</f>
        <v>24</v>
      </c>
    </row>
  </sheetData>
  <mergeCells count="12">
    <mergeCell ref="D33:E33"/>
    <mergeCell ref="A1:I1"/>
    <mergeCell ref="B2:E2"/>
    <mergeCell ref="B3:E3"/>
    <mergeCell ref="F3:J3"/>
    <mergeCell ref="B4:E4"/>
    <mergeCell ref="B5:E5"/>
    <mergeCell ref="B6:E6"/>
    <mergeCell ref="A9:I9"/>
    <mergeCell ref="B16:E16"/>
    <mergeCell ref="A19:I19"/>
    <mergeCell ref="D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259A-D368-4060-BC17-49968F53CBDB}">
  <dimension ref="A1:Z41"/>
  <sheetViews>
    <sheetView tabSelected="1" topLeftCell="A34" workbookViewId="0">
      <selection activeCell="AC39" sqref="AC39"/>
    </sheetView>
  </sheetViews>
  <sheetFormatPr defaultColWidth="8.83203125" defaultRowHeight="12.3" x14ac:dyDescent="0.4"/>
  <cols>
    <col min="1" max="1" width="22.88671875" customWidth="1"/>
    <col min="2" max="7" width="5.71875" customWidth="1"/>
    <col min="8" max="19" width="3.27734375" hidden="1" customWidth="1"/>
    <col min="20" max="21" width="5.71875" customWidth="1"/>
    <col min="22" max="22" width="9.27734375" customWidth="1"/>
    <col min="23" max="23" width="5.71875" customWidth="1"/>
    <col min="257" max="257" width="22.88671875" customWidth="1"/>
    <col min="258" max="263" width="5.71875" customWidth="1"/>
    <col min="264" max="275" width="0" hidden="1" customWidth="1"/>
    <col min="276" max="277" width="5.71875" customWidth="1"/>
    <col min="278" max="278" width="9.27734375" customWidth="1"/>
    <col min="279" max="279" width="5.71875" customWidth="1"/>
    <col min="513" max="513" width="22.88671875" customWidth="1"/>
    <col min="514" max="519" width="5.71875" customWidth="1"/>
    <col min="520" max="531" width="0" hidden="1" customWidth="1"/>
    <col min="532" max="533" width="5.71875" customWidth="1"/>
    <col min="534" max="534" width="9.27734375" customWidth="1"/>
    <col min="535" max="535" width="5.71875" customWidth="1"/>
    <col min="769" max="769" width="22.88671875" customWidth="1"/>
    <col min="770" max="775" width="5.71875" customWidth="1"/>
    <col min="776" max="787" width="0" hidden="1" customWidth="1"/>
    <col min="788" max="789" width="5.71875" customWidth="1"/>
    <col min="790" max="790" width="9.27734375" customWidth="1"/>
    <col min="791" max="791" width="5.71875" customWidth="1"/>
    <col min="1025" max="1025" width="22.88671875" customWidth="1"/>
    <col min="1026" max="1031" width="5.71875" customWidth="1"/>
    <col min="1032" max="1043" width="0" hidden="1" customWidth="1"/>
    <col min="1044" max="1045" width="5.71875" customWidth="1"/>
    <col min="1046" max="1046" width="9.27734375" customWidth="1"/>
    <col min="1047" max="1047" width="5.71875" customWidth="1"/>
    <col min="1281" max="1281" width="22.88671875" customWidth="1"/>
    <col min="1282" max="1287" width="5.71875" customWidth="1"/>
    <col min="1288" max="1299" width="0" hidden="1" customWidth="1"/>
    <col min="1300" max="1301" width="5.71875" customWidth="1"/>
    <col min="1302" max="1302" width="9.27734375" customWidth="1"/>
    <col min="1303" max="1303" width="5.71875" customWidth="1"/>
    <col min="1537" max="1537" width="22.88671875" customWidth="1"/>
    <col min="1538" max="1543" width="5.71875" customWidth="1"/>
    <col min="1544" max="1555" width="0" hidden="1" customWidth="1"/>
    <col min="1556" max="1557" width="5.71875" customWidth="1"/>
    <col min="1558" max="1558" width="9.27734375" customWidth="1"/>
    <col min="1559" max="1559" width="5.71875" customWidth="1"/>
    <col min="1793" max="1793" width="22.88671875" customWidth="1"/>
    <col min="1794" max="1799" width="5.71875" customWidth="1"/>
    <col min="1800" max="1811" width="0" hidden="1" customWidth="1"/>
    <col min="1812" max="1813" width="5.71875" customWidth="1"/>
    <col min="1814" max="1814" width="9.27734375" customWidth="1"/>
    <col min="1815" max="1815" width="5.71875" customWidth="1"/>
    <col min="2049" max="2049" width="22.88671875" customWidth="1"/>
    <col min="2050" max="2055" width="5.71875" customWidth="1"/>
    <col min="2056" max="2067" width="0" hidden="1" customWidth="1"/>
    <col min="2068" max="2069" width="5.71875" customWidth="1"/>
    <col min="2070" max="2070" width="9.27734375" customWidth="1"/>
    <col min="2071" max="2071" width="5.71875" customWidth="1"/>
    <col min="2305" max="2305" width="22.88671875" customWidth="1"/>
    <col min="2306" max="2311" width="5.71875" customWidth="1"/>
    <col min="2312" max="2323" width="0" hidden="1" customWidth="1"/>
    <col min="2324" max="2325" width="5.71875" customWidth="1"/>
    <col min="2326" max="2326" width="9.27734375" customWidth="1"/>
    <col min="2327" max="2327" width="5.71875" customWidth="1"/>
    <col min="2561" max="2561" width="22.88671875" customWidth="1"/>
    <col min="2562" max="2567" width="5.71875" customWidth="1"/>
    <col min="2568" max="2579" width="0" hidden="1" customWidth="1"/>
    <col min="2580" max="2581" width="5.71875" customWidth="1"/>
    <col min="2582" max="2582" width="9.27734375" customWidth="1"/>
    <col min="2583" max="2583" width="5.71875" customWidth="1"/>
    <col min="2817" max="2817" width="22.88671875" customWidth="1"/>
    <col min="2818" max="2823" width="5.71875" customWidth="1"/>
    <col min="2824" max="2835" width="0" hidden="1" customWidth="1"/>
    <col min="2836" max="2837" width="5.71875" customWidth="1"/>
    <col min="2838" max="2838" width="9.27734375" customWidth="1"/>
    <col min="2839" max="2839" width="5.71875" customWidth="1"/>
    <col min="3073" max="3073" width="22.88671875" customWidth="1"/>
    <col min="3074" max="3079" width="5.71875" customWidth="1"/>
    <col min="3080" max="3091" width="0" hidden="1" customWidth="1"/>
    <col min="3092" max="3093" width="5.71875" customWidth="1"/>
    <col min="3094" max="3094" width="9.27734375" customWidth="1"/>
    <col min="3095" max="3095" width="5.71875" customWidth="1"/>
    <col min="3329" max="3329" width="22.88671875" customWidth="1"/>
    <col min="3330" max="3335" width="5.71875" customWidth="1"/>
    <col min="3336" max="3347" width="0" hidden="1" customWidth="1"/>
    <col min="3348" max="3349" width="5.71875" customWidth="1"/>
    <col min="3350" max="3350" width="9.27734375" customWidth="1"/>
    <col min="3351" max="3351" width="5.71875" customWidth="1"/>
    <col min="3585" max="3585" width="22.88671875" customWidth="1"/>
    <col min="3586" max="3591" width="5.71875" customWidth="1"/>
    <col min="3592" max="3603" width="0" hidden="1" customWidth="1"/>
    <col min="3604" max="3605" width="5.71875" customWidth="1"/>
    <col min="3606" max="3606" width="9.27734375" customWidth="1"/>
    <col min="3607" max="3607" width="5.71875" customWidth="1"/>
    <col min="3841" max="3841" width="22.88671875" customWidth="1"/>
    <col min="3842" max="3847" width="5.71875" customWidth="1"/>
    <col min="3848" max="3859" width="0" hidden="1" customWidth="1"/>
    <col min="3860" max="3861" width="5.71875" customWidth="1"/>
    <col min="3862" max="3862" width="9.27734375" customWidth="1"/>
    <col min="3863" max="3863" width="5.71875" customWidth="1"/>
    <col min="4097" max="4097" width="22.88671875" customWidth="1"/>
    <col min="4098" max="4103" width="5.71875" customWidth="1"/>
    <col min="4104" max="4115" width="0" hidden="1" customWidth="1"/>
    <col min="4116" max="4117" width="5.71875" customWidth="1"/>
    <col min="4118" max="4118" width="9.27734375" customWidth="1"/>
    <col min="4119" max="4119" width="5.71875" customWidth="1"/>
    <col min="4353" max="4353" width="22.88671875" customWidth="1"/>
    <col min="4354" max="4359" width="5.71875" customWidth="1"/>
    <col min="4360" max="4371" width="0" hidden="1" customWidth="1"/>
    <col min="4372" max="4373" width="5.71875" customWidth="1"/>
    <col min="4374" max="4374" width="9.27734375" customWidth="1"/>
    <col min="4375" max="4375" width="5.71875" customWidth="1"/>
    <col min="4609" max="4609" width="22.88671875" customWidth="1"/>
    <col min="4610" max="4615" width="5.71875" customWidth="1"/>
    <col min="4616" max="4627" width="0" hidden="1" customWidth="1"/>
    <col min="4628" max="4629" width="5.71875" customWidth="1"/>
    <col min="4630" max="4630" width="9.27734375" customWidth="1"/>
    <col min="4631" max="4631" width="5.71875" customWidth="1"/>
    <col min="4865" max="4865" width="22.88671875" customWidth="1"/>
    <col min="4866" max="4871" width="5.71875" customWidth="1"/>
    <col min="4872" max="4883" width="0" hidden="1" customWidth="1"/>
    <col min="4884" max="4885" width="5.71875" customWidth="1"/>
    <col min="4886" max="4886" width="9.27734375" customWidth="1"/>
    <col min="4887" max="4887" width="5.71875" customWidth="1"/>
    <col min="5121" max="5121" width="22.88671875" customWidth="1"/>
    <col min="5122" max="5127" width="5.71875" customWidth="1"/>
    <col min="5128" max="5139" width="0" hidden="1" customWidth="1"/>
    <col min="5140" max="5141" width="5.71875" customWidth="1"/>
    <col min="5142" max="5142" width="9.27734375" customWidth="1"/>
    <col min="5143" max="5143" width="5.71875" customWidth="1"/>
    <col min="5377" max="5377" width="22.88671875" customWidth="1"/>
    <col min="5378" max="5383" width="5.71875" customWidth="1"/>
    <col min="5384" max="5395" width="0" hidden="1" customWidth="1"/>
    <col min="5396" max="5397" width="5.71875" customWidth="1"/>
    <col min="5398" max="5398" width="9.27734375" customWidth="1"/>
    <col min="5399" max="5399" width="5.71875" customWidth="1"/>
    <col min="5633" max="5633" width="22.88671875" customWidth="1"/>
    <col min="5634" max="5639" width="5.71875" customWidth="1"/>
    <col min="5640" max="5651" width="0" hidden="1" customWidth="1"/>
    <col min="5652" max="5653" width="5.71875" customWidth="1"/>
    <col min="5654" max="5654" width="9.27734375" customWidth="1"/>
    <col min="5655" max="5655" width="5.71875" customWidth="1"/>
    <col min="5889" max="5889" width="22.88671875" customWidth="1"/>
    <col min="5890" max="5895" width="5.71875" customWidth="1"/>
    <col min="5896" max="5907" width="0" hidden="1" customWidth="1"/>
    <col min="5908" max="5909" width="5.71875" customWidth="1"/>
    <col min="5910" max="5910" width="9.27734375" customWidth="1"/>
    <col min="5911" max="5911" width="5.71875" customWidth="1"/>
    <col min="6145" max="6145" width="22.88671875" customWidth="1"/>
    <col min="6146" max="6151" width="5.71875" customWidth="1"/>
    <col min="6152" max="6163" width="0" hidden="1" customWidth="1"/>
    <col min="6164" max="6165" width="5.71875" customWidth="1"/>
    <col min="6166" max="6166" width="9.27734375" customWidth="1"/>
    <col min="6167" max="6167" width="5.71875" customWidth="1"/>
    <col min="6401" max="6401" width="22.88671875" customWidth="1"/>
    <col min="6402" max="6407" width="5.71875" customWidth="1"/>
    <col min="6408" max="6419" width="0" hidden="1" customWidth="1"/>
    <col min="6420" max="6421" width="5.71875" customWidth="1"/>
    <col min="6422" max="6422" width="9.27734375" customWidth="1"/>
    <col min="6423" max="6423" width="5.71875" customWidth="1"/>
    <col min="6657" max="6657" width="22.88671875" customWidth="1"/>
    <col min="6658" max="6663" width="5.71875" customWidth="1"/>
    <col min="6664" max="6675" width="0" hidden="1" customWidth="1"/>
    <col min="6676" max="6677" width="5.71875" customWidth="1"/>
    <col min="6678" max="6678" width="9.27734375" customWidth="1"/>
    <col min="6679" max="6679" width="5.71875" customWidth="1"/>
    <col min="6913" max="6913" width="22.88671875" customWidth="1"/>
    <col min="6914" max="6919" width="5.71875" customWidth="1"/>
    <col min="6920" max="6931" width="0" hidden="1" customWidth="1"/>
    <col min="6932" max="6933" width="5.71875" customWidth="1"/>
    <col min="6934" max="6934" width="9.27734375" customWidth="1"/>
    <col min="6935" max="6935" width="5.71875" customWidth="1"/>
    <col min="7169" max="7169" width="22.88671875" customWidth="1"/>
    <col min="7170" max="7175" width="5.71875" customWidth="1"/>
    <col min="7176" max="7187" width="0" hidden="1" customWidth="1"/>
    <col min="7188" max="7189" width="5.71875" customWidth="1"/>
    <col min="7190" max="7190" width="9.27734375" customWidth="1"/>
    <col min="7191" max="7191" width="5.71875" customWidth="1"/>
    <col min="7425" max="7425" width="22.88671875" customWidth="1"/>
    <col min="7426" max="7431" width="5.71875" customWidth="1"/>
    <col min="7432" max="7443" width="0" hidden="1" customWidth="1"/>
    <col min="7444" max="7445" width="5.71875" customWidth="1"/>
    <col min="7446" max="7446" width="9.27734375" customWidth="1"/>
    <col min="7447" max="7447" width="5.71875" customWidth="1"/>
    <col min="7681" max="7681" width="22.88671875" customWidth="1"/>
    <col min="7682" max="7687" width="5.71875" customWidth="1"/>
    <col min="7688" max="7699" width="0" hidden="1" customWidth="1"/>
    <col min="7700" max="7701" width="5.71875" customWidth="1"/>
    <col min="7702" max="7702" width="9.27734375" customWidth="1"/>
    <col min="7703" max="7703" width="5.71875" customWidth="1"/>
    <col min="7937" max="7937" width="22.88671875" customWidth="1"/>
    <col min="7938" max="7943" width="5.71875" customWidth="1"/>
    <col min="7944" max="7955" width="0" hidden="1" customWidth="1"/>
    <col min="7956" max="7957" width="5.71875" customWidth="1"/>
    <col min="7958" max="7958" width="9.27734375" customWidth="1"/>
    <col min="7959" max="7959" width="5.71875" customWidth="1"/>
    <col min="8193" max="8193" width="22.88671875" customWidth="1"/>
    <col min="8194" max="8199" width="5.71875" customWidth="1"/>
    <col min="8200" max="8211" width="0" hidden="1" customWidth="1"/>
    <col min="8212" max="8213" width="5.71875" customWidth="1"/>
    <col min="8214" max="8214" width="9.27734375" customWidth="1"/>
    <col min="8215" max="8215" width="5.71875" customWidth="1"/>
    <col min="8449" max="8449" width="22.88671875" customWidth="1"/>
    <col min="8450" max="8455" width="5.71875" customWidth="1"/>
    <col min="8456" max="8467" width="0" hidden="1" customWidth="1"/>
    <col min="8468" max="8469" width="5.71875" customWidth="1"/>
    <col min="8470" max="8470" width="9.27734375" customWidth="1"/>
    <col min="8471" max="8471" width="5.71875" customWidth="1"/>
    <col min="8705" max="8705" width="22.88671875" customWidth="1"/>
    <col min="8706" max="8711" width="5.71875" customWidth="1"/>
    <col min="8712" max="8723" width="0" hidden="1" customWidth="1"/>
    <col min="8724" max="8725" width="5.71875" customWidth="1"/>
    <col min="8726" max="8726" width="9.27734375" customWidth="1"/>
    <col min="8727" max="8727" width="5.71875" customWidth="1"/>
    <col min="8961" max="8961" width="22.88671875" customWidth="1"/>
    <col min="8962" max="8967" width="5.71875" customWidth="1"/>
    <col min="8968" max="8979" width="0" hidden="1" customWidth="1"/>
    <col min="8980" max="8981" width="5.71875" customWidth="1"/>
    <col min="8982" max="8982" width="9.27734375" customWidth="1"/>
    <col min="8983" max="8983" width="5.71875" customWidth="1"/>
    <col min="9217" max="9217" width="22.88671875" customWidth="1"/>
    <col min="9218" max="9223" width="5.71875" customWidth="1"/>
    <col min="9224" max="9235" width="0" hidden="1" customWidth="1"/>
    <col min="9236" max="9237" width="5.71875" customWidth="1"/>
    <col min="9238" max="9238" width="9.27734375" customWidth="1"/>
    <col min="9239" max="9239" width="5.71875" customWidth="1"/>
    <col min="9473" max="9473" width="22.88671875" customWidth="1"/>
    <col min="9474" max="9479" width="5.71875" customWidth="1"/>
    <col min="9480" max="9491" width="0" hidden="1" customWidth="1"/>
    <col min="9492" max="9493" width="5.71875" customWidth="1"/>
    <col min="9494" max="9494" width="9.27734375" customWidth="1"/>
    <col min="9495" max="9495" width="5.71875" customWidth="1"/>
    <col min="9729" max="9729" width="22.88671875" customWidth="1"/>
    <col min="9730" max="9735" width="5.71875" customWidth="1"/>
    <col min="9736" max="9747" width="0" hidden="1" customWidth="1"/>
    <col min="9748" max="9749" width="5.71875" customWidth="1"/>
    <col min="9750" max="9750" width="9.27734375" customWidth="1"/>
    <col min="9751" max="9751" width="5.71875" customWidth="1"/>
    <col min="9985" max="9985" width="22.88671875" customWidth="1"/>
    <col min="9986" max="9991" width="5.71875" customWidth="1"/>
    <col min="9992" max="10003" width="0" hidden="1" customWidth="1"/>
    <col min="10004" max="10005" width="5.71875" customWidth="1"/>
    <col min="10006" max="10006" width="9.27734375" customWidth="1"/>
    <col min="10007" max="10007" width="5.71875" customWidth="1"/>
    <col min="10241" max="10241" width="22.88671875" customWidth="1"/>
    <col min="10242" max="10247" width="5.71875" customWidth="1"/>
    <col min="10248" max="10259" width="0" hidden="1" customWidth="1"/>
    <col min="10260" max="10261" width="5.71875" customWidth="1"/>
    <col min="10262" max="10262" width="9.27734375" customWidth="1"/>
    <col min="10263" max="10263" width="5.71875" customWidth="1"/>
    <col min="10497" max="10497" width="22.88671875" customWidth="1"/>
    <col min="10498" max="10503" width="5.71875" customWidth="1"/>
    <col min="10504" max="10515" width="0" hidden="1" customWidth="1"/>
    <col min="10516" max="10517" width="5.71875" customWidth="1"/>
    <col min="10518" max="10518" width="9.27734375" customWidth="1"/>
    <col min="10519" max="10519" width="5.71875" customWidth="1"/>
    <col min="10753" max="10753" width="22.88671875" customWidth="1"/>
    <col min="10754" max="10759" width="5.71875" customWidth="1"/>
    <col min="10760" max="10771" width="0" hidden="1" customWidth="1"/>
    <col min="10772" max="10773" width="5.71875" customWidth="1"/>
    <col min="10774" max="10774" width="9.27734375" customWidth="1"/>
    <col min="10775" max="10775" width="5.71875" customWidth="1"/>
    <col min="11009" max="11009" width="22.88671875" customWidth="1"/>
    <col min="11010" max="11015" width="5.71875" customWidth="1"/>
    <col min="11016" max="11027" width="0" hidden="1" customWidth="1"/>
    <col min="11028" max="11029" width="5.71875" customWidth="1"/>
    <col min="11030" max="11030" width="9.27734375" customWidth="1"/>
    <col min="11031" max="11031" width="5.71875" customWidth="1"/>
    <col min="11265" max="11265" width="22.88671875" customWidth="1"/>
    <col min="11266" max="11271" width="5.71875" customWidth="1"/>
    <col min="11272" max="11283" width="0" hidden="1" customWidth="1"/>
    <col min="11284" max="11285" width="5.71875" customWidth="1"/>
    <col min="11286" max="11286" width="9.27734375" customWidth="1"/>
    <col min="11287" max="11287" width="5.71875" customWidth="1"/>
    <col min="11521" max="11521" width="22.88671875" customWidth="1"/>
    <col min="11522" max="11527" width="5.71875" customWidth="1"/>
    <col min="11528" max="11539" width="0" hidden="1" customWidth="1"/>
    <col min="11540" max="11541" width="5.71875" customWidth="1"/>
    <col min="11542" max="11542" width="9.27734375" customWidth="1"/>
    <col min="11543" max="11543" width="5.71875" customWidth="1"/>
    <col min="11777" max="11777" width="22.88671875" customWidth="1"/>
    <col min="11778" max="11783" width="5.71875" customWidth="1"/>
    <col min="11784" max="11795" width="0" hidden="1" customWidth="1"/>
    <col min="11796" max="11797" width="5.71875" customWidth="1"/>
    <col min="11798" max="11798" width="9.27734375" customWidth="1"/>
    <col min="11799" max="11799" width="5.71875" customWidth="1"/>
    <col min="12033" max="12033" width="22.88671875" customWidth="1"/>
    <col min="12034" max="12039" width="5.71875" customWidth="1"/>
    <col min="12040" max="12051" width="0" hidden="1" customWidth="1"/>
    <col min="12052" max="12053" width="5.71875" customWidth="1"/>
    <col min="12054" max="12054" width="9.27734375" customWidth="1"/>
    <col min="12055" max="12055" width="5.71875" customWidth="1"/>
    <col min="12289" max="12289" width="22.88671875" customWidth="1"/>
    <col min="12290" max="12295" width="5.71875" customWidth="1"/>
    <col min="12296" max="12307" width="0" hidden="1" customWidth="1"/>
    <col min="12308" max="12309" width="5.71875" customWidth="1"/>
    <col min="12310" max="12310" width="9.27734375" customWidth="1"/>
    <col min="12311" max="12311" width="5.71875" customWidth="1"/>
    <col min="12545" max="12545" width="22.88671875" customWidth="1"/>
    <col min="12546" max="12551" width="5.71875" customWidth="1"/>
    <col min="12552" max="12563" width="0" hidden="1" customWidth="1"/>
    <col min="12564" max="12565" width="5.71875" customWidth="1"/>
    <col min="12566" max="12566" width="9.27734375" customWidth="1"/>
    <col min="12567" max="12567" width="5.71875" customWidth="1"/>
    <col min="12801" max="12801" width="22.88671875" customWidth="1"/>
    <col min="12802" max="12807" width="5.71875" customWidth="1"/>
    <col min="12808" max="12819" width="0" hidden="1" customWidth="1"/>
    <col min="12820" max="12821" width="5.71875" customWidth="1"/>
    <col min="12822" max="12822" width="9.27734375" customWidth="1"/>
    <col min="12823" max="12823" width="5.71875" customWidth="1"/>
    <col min="13057" max="13057" width="22.88671875" customWidth="1"/>
    <col min="13058" max="13063" width="5.71875" customWidth="1"/>
    <col min="13064" max="13075" width="0" hidden="1" customWidth="1"/>
    <col min="13076" max="13077" width="5.71875" customWidth="1"/>
    <col min="13078" max="13078" width="9.27734375" customWidth="1"/>
    <col min="13079" max="13079" width="5.71875" customWidth="1"/>
    <col min="13313" max="13313" width="22.88671875" customWidth="1"/>
    <col min="13314" max="13319" width="5.71875" customWidth="1"/>
    <col min="13320" max="13331" width="0" hidden="1" customWidth="1"/>
    <col min="13332" max="13333" width="5.71875" customWidth="1"/>
    <col min="13334" max="13334" width="9.27734375" customWidth="1"/>
    <col min="13335" max="13335" width="5.71875" customWidth="1"/>
    <col min="13569" max="13569" width="22.88671875" customWidth="1"/>
    <col min="13570" max="13575" width="5.71875" customWidth="1"/>
    <col min="13576" max="13587" width="0" hidden="1" customWidth="1"/>
    <col min="13588" max="13589" width="5.71875" customWidth="1"/>
    <col min="13590" max="13590" width="9.27734375" customWidth="1"/>
    <col min="13591" max="13591" width="5.71875" customWidth="1"/>
    <col min="13825" max="13825" width="22.88671875" customWidth="1"/>
    <col min="13826" max="13831" width="5.71875" customWidth="1"/>
    <col min="13832" max="13843" width="0" hidden="1" customWidth="1"/>
    <col min="13844" max="13845" width="5.71875" customWidth="1"/>
    <col min="13846" max="13846" width="9.27734375" customWidth="1"/>
    <col min="13847" max="13847" width="5.71875" customWidth="1"/>
    <col min="14081" max="14081" width="22.88671875" customWidth="1"/>
    <col min="14082" max="14087" width="5.71875" customWidth="1"/>
    <col min="14088" max="14099" width="0" hidden="1" customWidth="1"/>
    <col min="14100" max="14101" width="5.71875" customWidth="1"/>
    <col min="14102" max="14102" width="9.27734375" customWidth="1"/>
    <col min="14103" max="14103" width="5.71875" customWidth="1"/>
    <col min="14337" max="14337" width="22.88671875" customWidth="1"/>
    <col min="14338" max="14343" width="5.71875" customWidth="1"/>
    <col min="14344" max="14355" width="0" hidden="1" customWidth="1"/>
    <col min="14356" max="14357" width="5.71875" customWidth="1"/>
    <col min="14358" max="14358" width="9.27734375" customWidth="1"/>
    <col min="14359" max="14359" width="5.71875" customWidth="1"/>
    <col min="14593" max="14593" width="22.88671875" customWidth="1"/>
    <col min="14594" max="14599" width="5.71875" customWidth="1"/>
    <col min="14600" max="14611" width="0" hidden="1" customWidth="1"/>
    <col min="14612" max="14613" width="5.71875" customWidth="1"/>
    <col min="14614" max="14614" width="9.27734375" customWidth="1"/>
    <col min="14615" max="14615" width="5.71875" customWidth="1"/>
    <col min="14849" max="14849" width="22.88671875" customWidth="1"/>
    <col min="14850" max="14855" width="5.71875" customWidth="1"/>
    <col min="14856" max="14867" width="0" hidden="1" customWidth="1"/>
    <col min="14868" max="14869" width="5.71875" customWidth="1"/>
    <col min="14870" max="14870" width="9.27734375" customWidth="1"/>
    <col min="14871" max="14871" width="5.71875" customWidth="1"/>
    <col min="15105" max="15105" width="22.88671875" customWidth="1"/>
    <col min="15106" max="15111" width="5.71875" customWidth="1"/>
    <col min="15112" max="15123" width="0" hidden="1" customWidth="1"/>
    <col min="15124" max="15125" width="5.71875" customWidth="1"/>
    <col min="15126" max="15126" width="9.27734375" customWidth="1"/>
    <col min="15127" max="15127" width="5.71875" customWidth="1"/>
    <col min="15361" max="15361" width="22.88671875" customWidth="1"/>
    <col min="15362" max="15367" width="5.71875" customWidth="1"/>
    <col min="15368" max="15379" width="0" hidden="1" customWidth="1"/>
    <col min="15380" max="15381" width="5.71875" customWidth="1"/>
    <col min="15382" max="15382" width="9.27734375" customWidth="1"/>
    <col min="15383" max="15383" width="5.71875" customWidth="1"/>
    <col min="15617" max="15617" width="22.88671875" customWidth="1"/>
    <col min="15618" max="15623" width="5.71875" customWidth="1"/>
    <col min="15624" max="15635" width="0" hidden="1" customWidth="1"/>
    <col min="15636" max="15637" width="5.71875" customWidth="1"/>
    <col min="15638" max="15638" width="9.27734375" customWidth="1"/>
    <col min="15639" max="15639" width="5.71875" customWidth="1"/>
    <col min="15873" max="15873" width="22.88671875" customWidth="1"/>
    <col min="15874" max="15879" width="5.71875" customWidth="1"/>
    <col min="15880" max="15891" width="0" hidden="1" customWidth="1"/>
    <col min="15892" max="15893" width="5.71875" customWidth="1"/>
    <col min="15894" max="15894" width="9.27734375" customWidth="1"/>
    <col min="15895" max="15895" width="5.71875" customWidth="1"/>
    <col min="16129" max="16129" width="22.88671875" customWidth="1"/>
    <col min="16130" max="16135" width="5.71875" customWidth="1"/>
    <col min="16136" max="16147" width="0" hidden="1" customWidth="1"/>
    <col min="16148" max="16149" width="5.71875" customWidth="1"/>
    <col min="16150" max="16150" width="9.27734375" customWidth="1"/>
    <col min="16151" max="16151" width="5.71875" customWidth="1"/>
  </cols>
  <sheetData>
    <row r="1" spans="1:26" ht="18" customHeight="1" x14ac:dyDescent="0.4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6" ht="18" customHeight="1" thickBot="1" x14ac:dyDescent="0.65">
      <c r="A2" s="1" t="s">
        <v>0</v>
      </c>
      <c r="B2" s="48" t="s">
        <v>1</v>
      </c>
      <c r="C2" s="48"/>
      <c r="D2" s="48"/>
      <c r="E2" s="48"/>
      <c r="F2" s="48"/>
      <c r="G2" s="4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</row>
    <row r="3" spans="1:26" ht="18" customHeight="1" x14ac:dyDescent="0.55000000000000004">
      <c r="A3" s="4">
        <v>1</v>
      </c>
      <c r="B3" s="43" t="str">
        <f>'[1]6S - 6B - 2 RR'!C4</f>
        <v>12930 RADZIWON</v>
      </c>
      <c r="C3" s="44"/>
      <c r="D3" s="44"/>
      <c r="E3" s="44"/>
      <c r="F3" s="44"/>
      <c r="G3" s="60"/>
      <c r="H3" s="1"/>
      <c r="I3" s="5" t="s">
        <v>11</v>
      </c>
      <c r="J3" s="5"/>
      <c r="K3" s="5"/>
      <c r="L3" s="5"/>
      <c r="M3" s="5"/>
      <c r="N3" s="5"/>
      <c r="O3" s="5"/>
      <c r="P3" s="5"/>
      <c r="Q3" s="5"/>
      <c r="R3" s="5"/>
      <c r="S3" s="5"/>
      <c r="T3" s="49"/>
      <c r="U3" s="49"/>
      <c r="V3" s="49"/>
      <c r="W3" s="49"/>
      <c r="X3" s="49"/>
      <c r="Y3" s="5"/>
      <c r="Z3" s="5"/>
    </row>
    <row r="4" spans="1:26" ht="18" customHeight="1" x14ac:dyDescent="0.6">
      <c r="A4" s="6">
        <f>1+A3</f>
        <v>2</v>
      </c>
      <c r="B4" s="50" t="str">
        <f>'[1]6S - 6B - 2 RR'!C5</f>
        <v>12943 SŁOMKA E</v>
      </c>
      <c r="C4" s="51"/>
      <c r="D4" s="51"/>
      <c r="E4" s="51"/>
      <c r="F4" s="52"/>
      <c r="G4" s="5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3"/>
    </row>
    <row r="5" spans="1:26" ht="18" customHeight="1" x14ac:dyDescent="0.6">
      <c r="A5" s="6">
        <f>1+A4</f>
        <v>3</v>
      </c>
      <c r="B5" s="50" t="str">
        <f>'[1]6S - 6B - 2 RR'!C6</f>
        <v>12481 MACIĄG</v>
      </c>
      <c r="C5" s="54"/>
      <c r="D5" s="54"/>
      <c r="E5" s="54"/>
      <c r="F5" s="54"/>
      <c r="G5" s="5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</row>
    <row r="6" spans="1:26" ht="18" customHeight="1" x14ac:dyDescent="0.6">
      <c r="A6" s="6">
        <f>1+A5</f>
        <v>4</v>
      </c>
      <c r="B6" s="50" t="str">
        <f>'[1]6S - 6B - 2 RR'!C7</f>
        <v>12881 WAŚKIEWICZ</v>
      </c>
      <c r="C6" s="51"/>
      <c r="D6" s="51"/>
      <c r="E6" s="51"/>
      <c r="F6" s="52"/>
      <c r="G6" s="5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3"/>
    </row>
    <row r="7" spans="1:26" ht="18" customHeight="1" x14ac:dyDescent="0.6">
      <c r="A7" s="6">
        <f>1+A6</f>
        <v>5</v>
      </c>
      <c r="B7" s="50" t="str">
        <f>'[1]6S - 6B - 2 RR'!C8</f>
        <v>12882 DYDO</v>
      </c>
      <c r="C7" s="54"/>
      <c r="D7" s="54"/>
      <c r="E7" s="54"/>
      <c r="F7" s="54"/>
      <c r="G7" s="55"/>
      <c r="H7" s="2"/>
      <c r="I7" s="2"/>
      <c r="J7" s="2"/>
      <c r="K7" s="2"/>
      <c r="L7" s="2"/>
      <c r="M7" s="29"/>
      <c r="N7" s="2"/>
      <c r="O7" s="2"/>
      <c r="P7" s="2"/>
      <c r="Q7" s="2"/>
      <c r="R7" s="2"/>
      <c r="S7" s="2"/>
      <c r="T7" s="2"/>
      <c r="U7" s="2"/>
      <c r="V7" s="3"/>
      <c r="W7" s="3"/>
    </row>
    <row r="8" spans="1:26" ht="18" customHeight="1" thickBot="1" x14ac:dyDescent="0.65">
      <c r="A8" s="30">
        <f>1+A7</f>
        <v>6</v>
      </c>
      <c r="B8" s="56" t="str">
        <f>'[1]6S - 6B - 2 RR'!C9</f>
        <v>12935 BURNUS</v>
      </c>
      <c r="C8" s="57"/>
      <c r="D8" s="57"/>
      <c r="E8" s="57"/>
      <c r="F8" s="58"/>
      <c r="G8" s="5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</row>
    <row r="9" spans="1:26" ht="18" customHeight="1" x14ac:dyDescent="0.6">
      <c r="H9" s="2"/>
      <c r="I9" s="2"/>
      <c r="J9" s="2"/>
      <c r="K9" s="2"/>
      <c r="L9" s="2"/>
      <c r="M9" s="29"/>
      <c r="N9" s="2"/>
      <c r="O9" s="2"/>
      <c r="P9" s="2"/>
      <c r="Q9" s="2"/>
      <c r="R9" s="2"/>
      <c r="S9" s="2"/>
      <c r="T9" s="2"/>
      <c r="U9" s="2"/>
      <c r="V9" s="3"/>
      <c r="W9" s="3"/>
    </row>
    <row r="10" spans="1:26" ht="18" customHeight="1" x14ac:dyDescent="0.6"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</row>
    <row r="11" spans="1:26" ht="18" customHeight="1" x14ac:dyDescent="0.5">
      <c r="A11" s="45" t="s">
        <v>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6" ht="18" customHeight="1" thickBot="1" x14ac:dyDescent="0.45"/>
    <row r="13" spans="1:26" ht="127.5" customHeight="1" x14ac:dyDescent="0.4">
      <c r="A13" s="7" t="s">
        <v>3</v>
      </c>
      <c r="B13" s="8" t="str">
        <f>$B$3</f>
        <v>12930 RADZIWON</v>
      </c>
      <c r="C13" s="8" t="str">
        <f>$B$4</f>
        <v>12943 SŁOMKA E</v>
      </c>
      <c r="D13" s="8" t="str">
        <f>$B$5</f>
        <v>12481 MACIĄG</v>
      </c>
      <c r="E13" s="8" t="str">
        <f>$B$6</f>
        <v>12881 WAŚKIEWICZ</v>
      </c>
      <c r="F13" s="8" t="str">
        <f>$B$7</f>
        <v>12882 DYDO</v>
      </c>
      <c r="G13" s="8" t="str">
        <f>$B$8</f>
        <v>12935 BURNUS</v>
      </c>
      <c r="H13" s="31">
        <f>$B$9</f>
        <v>0</v>
      </c>
      <c r="I13" s="31">
        <f>$B$10</f>
        <v>0</v>
      </c>
      <c r="J13" s="31" t="e">
        <f>#REF!</f>
        <v>#REF!</v>
      </c>
      <c r="K13" s="31" t="e">
        <f>#REF!</f>
        <v>#REF!</v>
      </c>
      <c r="L13" s="31" t="e">
        <f>#REF!</f>
        <v>#REF!</v>
      </c>
      <c r="M13" s="31" t="e">
        <f>#REF!</f>
        <v>#REF!</v>
      </c>
      <c r="N13" s="31" t="e">
        <f>#REF!</f>
        <v>#REF!</v>
      </c>
      <c r="O13" s="31" t="e">
        <f>#REF!</f>
        <v>#REF!</v>
      </c>
      <c r="P13" s="31" t="e">
        <f>#REF!</f>
        <v>#REF!</v>
      </c>
      <c r="Q13" s="31" t="e">
        <f>#REF!</f>
        <v>#REF!</v>
      </c>
      <c r="R13" s="31" t="e">
        <f>#REF!</f>
        <v>#REF!</v>
      </c>
      <c r="S13" s="31" t="e">
        <f>#REF!</f>
        <v>#REF!</v>
      </c>
      <c r="T13" s="9" t="s">
        <v>4</v>
      </c>
      <c r="U13" s="10" t="s">
        <v>5</v>
      </c>
      <c r="V13" s="11" t="s">
        <v>6</v>
      </c>
      <c r="W13" s="12" t="s">
        <v>7</v>
      </c>
    </row>
    <row r="14" spans="1:26" ht="24" customHeight="1" x14ac:dyDescent="0.6">
      <c r="A14" s="13" t="str">
        <f>$B$3</f>
        <v>12930 RADZIWON</v>
      </c>
      <c r="B14" s="14"/>
      <c r="C14" s="15">
        <v>1</v>
      </c>
      <c r="D14" s="16">
        <v>1</v>
      </c>
      <c r="E14" s="16">
        <v>1</v>
      </c>
      <c r="F14" s="16">
        <v>1</v>
      </c>
      <c r="G14" s="16">
        <v>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17">
        <f t="shared" ref="T14:T19" si="0">SUM(B14:G14)</f>
        <v>5</v>
      </c>
      <c r="U14" s="18">
        <f t="shared" ref="U14:U19" si="1">COUNTIF(B14:G14,1)+COUNTIF(B14:G14,0)</f>
        <v>5</v>
      </c>
      <c r="V14" s="19">
        <f t="shared" ref="V14:V19" si="2">T14/U14</f>
        <v>1</v>
      </c>
      <c r="W14" s="20">
        <v>1</v>
      </c>
    </row>
    <row r="15" spans="1:26" ht="24" customHeight="1" x14ac:dyDescent="0.6">
      <c r="A15" s="21" t="str">
        <f>$B$4</f>
        <v>12943 SŁOMKA E</v>
      </c>
      <c r="B15" s="22">
        <f>IF(ISBLANK(C$14),"",1-C$14)</f>
        <v>0</v>
      </c>
      <c r="C15" s="23"/>
      <c r="D15" s="24">
        <v>0</v>
      </c>
      <c r="E15" s="24">
        <v>0</v>
      </c>
      <c r="F15" s="24">
        <v>0</v>
      </c>
      <c r="G15" s="24">
        <v>0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25">
        <f t="shared" si="0"/>
        <v>0</v>
      </c>
      <c r="U15" s="18">
        <f t="shared" si="1"/>
        <v>5</v>
      </c>
      <c r="V15" s="19">
        <f t="shared" si="2"/>
        <v>0</v>
      </c>
      <c r="W15" s="26">
        <v>6</v>
      </c>
    </row>
    <row r="16" spans="1:26" ht="24" customHeight="1" x14ac:dyDescent="0.6">
      <c r="A16" s="21" t="str">
        <f>$B$5</f>
        <v>12481 MACIĄG</v>
      </c>
      <c r="B16" s="22">
        <f>IF(ISBLANK(D$14),"",1-D$14)</f>
        <v>0</v>
      </c>
      <c r="C16" s="27">
        <f>IF(ISBLANK(D$15),"",1-D$15)</f>
        <v>1</v>
      </c>
      <c r="D16" s="28"/>
      <c r="E16" s="24">
        <v>0</v>
      </c>
      <c r="F16" s="24">
        <v>0</v>
      </c>
      <c r="G16" s="24">
        <v>0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25">
        <f t="shared" si="0"/>
        <v>1</v>
      </c>
      <c r="U16" s="18">
        <f t="shared" si="1"/>
        <v>5</v>
      </c>
      <c r="V16" s="19">
        <f t="shared" si="2"/>
        <v>0.2</v>
      </c>
      <c r="W16" s="26">
        <v>5</v>
      </c>
    </row>
    <row r="17" spans="1:23" ht="24" customHeight="1" x14ac:dyDescent="0.6">
      <c r="A17" s="21" t="str">
        <f>$B$6</f>
        <v>12881 WAŚKIEWICZ</v>
      </c>
      <c r="B17" s="22">
        <f>IF(ISBLANK(E$14),"",1-E$14)</f>
        <v>0</v>
      </c>
      <c r="C17" s="27">
        <f>IF(ISBLANK(E$15),"",1-E$15)</f>
        <v>1</v>
      </c>
      <c r="D17" s="22">
        <f>IF(ISBLANK(E$16),"",1-E$16)</f>
        <v>1</v>
      </c>
      <c r="E17" s="28"/>
      <c r="F17" s="24">
        <v>1</v>
      </c>
      <c r="G17" s="24">
        <v>1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25">
        <f t="shared" si="0"/>
        <v>4</v>
      </c>
      <c r="U17" s="18">
        <f t="shared" si="1"/>
        <v>5</v>
      </c>
      <c r="V17" s="19">
        <f t="shared" si="2"/>
        <v>0.8</v>
      </c>
      <c r="W17" s="26">
        <v>2</v>
      </c>
    </row>
    <row r="18" spans="1:23" ht="24" customHeight="1" x14ac:dyDescent="0.6">
      <c r="A18" s="21" t="str">
        <f>$B$7</f>
        <v>12882 DYDO</v>
      </c>
      <c r="B18" s="22">
        <f>IF(ISBLANK(F$14),"",1-F$14)</f>
        <v>0</v>
      </c>
      <c r="C18" s="27">
        <f>IF(ISBLANK(F$15),"",1-F$15)</f>
        <v>1</v>
      </c>
      <c r="D18" s="22">
        <f>IF(ISBLANK(F$16),"",1-F$16)</f>
        <v>1</v>
      </c>
      <c r="E18" s="22">
        <f>IF(ISBLANK(F$17),"",1-F$17)</f>
        <v>0</v>
      </c>
      <c r="F18" s="28"/>
      <c r="G18" s="24">
        <v>0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25">
        <f t="shared" si="0"/>
        <v>2</v>
      </c>
      <c r="U18" s="18">
        <f t="shared" si="1"/>
        <v>5</v>
      </c>
      <c r="V18" s="19">
        <f t="shared" si="2"/>
        <v>0.4</v>
      </c>
      <c r="W18" s="34">
        <v>4</v>
      </c>
    </row>
    <row r="19" spans="1:23" ht="24" customHeight="1" thickBot="1" x14ac:dyDescent="0.65">
      <c r="A19" s="35" t="str">
        <f>$B$8</f>
        <v>12935 BURNUS</v>
      </c>
      <c r="B19" s="36">
        <f>IF(ISBLANK(G$14),"",1-G$14)</f>
        <v>0</v>
      </c>
      <c r="C19" s="36">
        <f>IF(ISBLANK(G$15),"",1-G$15)</f>
        <v>1</v>
      </c>
      <c r="D19" s="36">
        <f>IF(ISBLANK(G$16),"",1-G$16)</f>
        <v>1</v>
      </c>
      <c r="E19" s="36">
        <f>IF(ISBLANK(G$17),"",1-G$17)</f>
        <v>0</v>
      </c>
      <c r="F19" s="36">
        <f>IF(ISBLANK(G$18),"",1-G$18)</f>
        <v>1</v>
      </c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>
        <f t="shared" si="0"/>
        <v>3</v>
      </c>
      <c r="U19" s="40">
        <f t="shared" si="1"/>
        <v>5</v>
      </c>
      <c r="V19" s="41">
        <f t="shared" si="2"/>
        <v>0.6</v>
      </c>
      <c r="W19" s="42">
        <v>3</v>
      </c>
    </row>
    <row r="20" spans="1:23" ht="24" customHeight="1" x14ac:dyDescent="0.55000000000000004">
      <c r="B20" s="46" t="s">
        <v>8</v>
      </c>
      <c r="C20" s="46"/>
      <c r="D20" s="46"/>
      <c r="E20" s="46"/>
      <c r="F20" s="46"/>
      <c r="G20" s="46"/>
      <c r="T20" s="5">
        <f>SUM(T14:T19)</f>
        <v>15</v>
      </c>
      <c r="U20" s="5">
        <f>SUM(U14:U19)</f>
        <v>30</v>
      </c>
    </row>
    <row r="21" spans="1:23" ht="18" customHeight="1" x14ac:dyDescent="0.55000000000000004">
      <c r="W21" s="3"/>
    </row>
    <row r="22" spans="1:23" ht="18" customHeight="1" x14ac:dyDescent="0.4"/>
    <row r="23" spans="1:23" ht="18" customHeight="1" x14ac:dyDescent="0.5">
      <c r="A23" s="45" t="s">
        <v>9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spans="1:23" ht="18" customHeight="1" thickBot="1" x14ac:dyDescent="0.45"/>
    <row r="25" spans="1:23" ht="124" customHeight="1" x14ac:dyDescent="0.4">
      <c r="A25" s="7" t="s">
        <v>10</v>
      </c>
      <c r="B25" s="8" t="str">
        <f>$B$3</f>
        <v>12930 RADZIWON</v>
      </c>
      <c r="C25" s="8" t="str">
        <f>$B$4</f>
        <v>12943 SŁOMKA E</v>
      </c>
      <c r="D25" s="8" t="str">
        <f>$B$5</f>
        <v>12481 MACIĄG</v>
      </c>
      <c r="E25" s="8" t="str">
        <f>$B$6</f>
        <v>12881 WAŚKIEWICZ</v>
      </c>
      <c r="F25" s="8" t="str">
        <f>$B$7</f>
        <v>12882 DYDO</v>
      </c>
      <c r="G25" s="8" t="str">
        <f>$B$8</f>
        <v>12935 BURNUS</v>
      </c>
      <c r="H25" s="31">
        <f>$B$9</f>
        <v>0</v>
      </c>
      <c r="I25" s="31">
        <f>$B$10</f>
        <v>0</v>
      </c>
      <c r="J25" s="31" t="e">
        <f>#REF!</f>
        <v>#REF!</v>
      </c>
      <c r="K25" s="31" t="e">
        <f>#REF!</f>
        <v>#REF!</v>
      </c>
      <c r="L25" s="31" t="e">
        <f>#REF!</f>
        <v>#REF!</v>
      </c>
      <c r="M25" s="31" t="e">
        <f>#REF!</f>
        <v>#REF!</v>
      </c>
      <c r="N25" s="31" t="e">
        <f>#REF!</f>
        <v>#REF!</v>
      </c>
      <c r="O25" s="31" t="e">
        <f>#REF!</f>
        <v>#REF!</v>
      </c>
      <c r="P25" s="31" t="e">
        <f>#REF!</f>
        <v>#REF!</v>
      </c>
      <c r="Q25" s="31" t="e">
        <f>#REF!</f>
        <v>#REF!</v>
      </c>
      <c r="R25" s="31" t="e">
        <f>#REF!</f>
        <v>#REF!</v>
      </c>
      <c r="S25" s="31" t="e">
        <f>#REF!</f>
        <v>#REF!</v>
      </c>
      <c r="T25" s="9" t="s">
        <v>4</v>
      </c>
      <c r="U25" s="10" t="s">
        <v>5</v>
      </c>
      <c r="V25" s="11" t="s">
        <v>6</v>
      </c>
      <c r="W25" s="12" t="s">
        <v>7</v>
      </c>
    </row>
    <row r="26" spans="1:23" ht="24" customHeight="1" x14ac:dyDescent="0.6">
      <c r="A26" s="13" t="str">
        <f>$B$3</f>
        <v>12930 RADZIWON</v>
      </c>
      <c r="B26" s="14"/>
      <c r="C26" s="15">
        <v>1</v>
      </c>
      <c r="D26" s="16">
        <v>1</v>
      </c>
      <c r="E26" s="16">
        <v>1</v>
      </c>
      <c r="F26" s="16">
        <v>0</v>
      </c>
      <c r="G26" s="16">
        <v>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17">
        <f t="shared" ref="T26:T31" si="3">SUM(B26:G26)</f>
        <v>4</v>
      </c>
      <c r="U26" s="18">
        <f t="shared" ref="U26:U31" si="4">COUNTIF(B26:G26,1)+COUNTIF(B26:G26,0)</f>
        <v>5</v>
      </c>
      <c r="V26" s="19">
        <f t="shared" ref="V26:V31" si="5">T26/U26</f>
        <v>0.8</v>
      </c>
      <c r="W26" s="20">
        <v>1</v>
      </c>
    </row>
    <row r="27" spans="1:23" ht="24" customHeight="1" x14ac:dyDescent="0.6">
      <c r="A27" s="21" t="str">
        <f>$B$4</f>
        <v>12943 SŁOMKA E</v>
      </c>
      <c r="B27" s="22">
        <f>IF(ISBLANK(C$26),"",1-C$26)</f>
        <v>0</v>
      </c>
      <c r="C27" s="23"/>
      <c r="D27" s="24">
        <v>0</v>
      </c>
      <c r="E27" s="24">
        <v>0</v>
      </c>
      <c r="F27" s="24">
        <v>0</v>
      </c>
      <c r="G27" s="24">
        <v>0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25">
        <f t="shared" si="3"/>
        <v>0</v>
      </c>
      <c r="U27" s="18">
        <f t="shared" si="4"/>
        <v>5</v>
      </c>
      <c r="V27" s="19">
        <f t="shared" si="5"/>
        <v>0</v>
      </c>
      <c r="W27" s="26">
        <v>6</v>
      </c>
    </row>
    <row r="28" spans="1:23" ht="24" customHeight="1" x14ac:dyDescent="0.6">
      <c r="A28" s="21" t="str">
        <f>$B$5</f>
        <v>12481 MACIĄG</v>
      </c>
      <c r="B28" s="22">
        <f>IF(ISBLANK(D$26),"",1-D$26)</f>
        <v>0</v>
      </c>
      <c r="C28" s="27">
        <f>IF(ISBLANK(D$27),"",1-D$27)</f>
        <v>1</v>
      </c>
      <c r="D28" s="28"/>
      <c r="E28" s="24">
        <v>0</v>
      </c>
      <c r="F28" s="24">
        <v>0</v>
      </c>
      <c r="G28" s="24">
        <v>0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5">
        <f t="shared" si="3"/>
        <v>1</v>
      </c>
      <c r="U28" s="18">
        <f t="shared" si="4"/>
        <v>5</v>
      </c>
      <c r="V28" s="19">
        <f t="shared" si="5"/>
        <v>0.2</v>
      </c>
      <c r="W28" s="26">
        <v>5</v>
      </c>
    </row>
    <row r="29" spans="1:23" ht="24" customHeight="1" x14ac:dyDescent="0.6">
      <c r="A29" s="21" t="str">
        <f>$B$6</f>
        <v>12881 WAŚKIEWICZ</v>
      </c>
      <c r="B29" s="22">
        <f>IF(ISBLANK(E$26),"",1-E$26)</f>
        <v>0</v>
      </c>
      <c r="C29" s="22">
        <f>IF(ISBLANK(E$27),"",1-E$27)</f>
        <v>1</v>
      </c>
      <c r="D29" s="22">
        <f>IF(ISBLANK(E$28),"",1-E$28)</f>
        <v>1</v>
      </c>
      <c r="E29" s="28"/>
      <c r="F29" s="24">
        <v>1</v>
      </c>
      <c r="G29" s="24">
        <v>1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25">
        <f t="shared" si="3"/>
        <v>4</v>
      </c>
      <c r="U29" s="18">
        <f t="shared" si="4"/>
        <v>5</v>
      </c>
      <c r="V29" s="19">
        <f t="shared" si="5"/>
        <v>0.8</v>
      </c>
      <c r="W29" s="26">
        <v>2</v>
      </c>
    </row>
    <row r="30" spans="1:23" ht="24" customHeight="1" x14ac:dyDescent="0.6">
      <c r="A30" s="21" t="str">
        <f>$B$7</f>
        <v>12882 DYDO</v>
      </c>
      <c r="B30" s="22">
        <f>IF(ISBLANK(F$26),"",1-F$26)</f>
        <v>1</v>
      </c>
      <c r="C30" s="22">
        <f>IF(ISBLANK(F$27),"",1-F$27)</f>
        <v>1</v>
      </c>
      <c r="D30" s="22">
        <f>IF(ISBLANK(F$28),"",1-F$28)</f>
        <v>1</v>
      </c>
      <c r="E30" s="22">
        <f>IF(ISBLANK(F$29),"",1-F$29)</f>
        <v>0</v>
      </c>
      <c r="F30" s="28"/>
      <c r="G30" s="24">
        <v>0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25">
        <f t="shared" si="3"/>
        <v>3</v>
      </c>
      <c r="U30" s="18">
        <f t="shared" si="4"/>
        <v>5</v>
      </c>
      <c r="V30" s="19">
        <f t="shared" si="5"/>
        <v>0.6</v>
      </c>
      <c r="W30" s="34">
        <v>4</v>
      </c>
    </row>
    <row r="31" spans="1:23" ht="24" customHeight="1" thickBot="1" x14ac:dyDescent="0.65">
      <c r="A31" s="35" t="str">
        <f>$B$8</f>
        <v>12935 BURNUS</v>
      </c>
      <c r="B31" s="36">
        <f>IF(ISBLANK(G$26),"",1-G$26)</f>
        <v>0</v>
      </c>
      <c r="C31" s="36">
        <f>IF(ISBLANK(G$27),"",1-G$27)</f>
        <v>1</v>
      </c>
      <c r="D31" s="36">
        <f>IF(ISBLANK(G$28),"",1-G$28)</f>
        <v>1</v>
      </c>
      <c r="E31" s="36">
        <f>IF(ISBLANK(G$29),"",1-G$29)</f>
        <v>0</v>
      </c>
      <c r="F31" s="36">
        <f>IF(ISBLANK(G$30),"",1-G$30)</f>
        <v>1</v>
      </c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>
        <f t="shared" si="3"/>
        <v>3</v>
      </c>
      <c r="U31" s="40">
        <f t="shared" si="4"/>
        <v>5</v>
      </c>
      <c r="V31" s="41">
        <f t="shared" si="5"/>
        <v>0.6</v>
      </c>
      <c r="W31" s="42">
        <v>3</v>
      </c>
    </row>
    <row r="32" spans="1:23" ht="24" customHeight="1" x14ac:dyDescent="0.55000000000000004">
      <c r="D32" s="46" t="s">
        <v>8</v>
      </c>
      <c r="E32" s="46"/>
      <c r="F32" s="46"/>
      <c r="G32" s="46"/>
      <c r="T32" s="5">
        <f>SUM(T26:T31)</f>
        <v>15</v>
      </c>
      <c r="U32" s="5">
        <f>SUM(U26:U31)</f>
        <v>30</v>
      </c>
    </row>
    <row r="33" spans="1:23" ht="18" customHeight="1" thickBot="1" x14ac:dyDescent="0.45"/>
    <row r="34" spans="1:23" ht="137.5" customHeight="1" x14ac:dyDescent="0.4">
      <c r="A34" s="7" t="s">
        <v>12</v>
      </c>
      <c r="B34" s="8" t="str">
        <f>$B$3</f>
        <v>12930 RADZIWON</v>
      </c>
      <c r="C34" s="8" t="str">
        <f>$B$4</f>
        <v>12943 SŁOMKA E</v>
      </c>
      <c r="D34" s="8" t="str">
        <f>$B$5</f>
        <v>12481 MACIĄG</v>
      </c>
      <c r="E34" s="8" t="str">
        <f>$B$6</f>
        <v>12881 WAŚKIEWICZ</v>
      </c>
      <c r="F34" s="8" t="str">
        <f>$B$7</f>
        <v>12882 DYDO</v>
      </c>
      <c r="G34" s="8" t="str">
        <f>$B$8</f>
        <v>12935 BURNUS</v>
      </c>
      <c r="H34" s="31">
        <f>$B$9</f>
        <v>0</v>
      </c>
      <c r="I34" s="31">
        <f>$B$10</f>
        <v>0</v>
      </c>
      <c r="J34" s="31" t="e">
        <f>#REF!</f>
        <v>#REF!</v>
      </c>
      <c r="K34" s="31" t="e">
        <f>#REF!</f>
        <v>#REF!</v>
      </c>
      <c r="L34" s="31" t="e">
        <f>#REF!</f>
        <v>#REF!</v>
      </c>
      <c r="M34" s="31" t="e">
        <f>#REF!</f>
        <v>#REF!</v>
      </c>
      <c r="N34" s="31" t="e">
        <f>#REF!</f>
        <v>#REF!</v>
      </c>
      <c r="O34" s="31" t="e">
        <f>#REF!</f>
        <v>#REF!</v>
      </c>
      <c r="P34" s="31" t="e">
        <f>#REF!</f>
        <v>#REF!</v>
      </c>
      <c r="Q34" s="31" t="e">
        <f>#REF!</f>
        <v>#REF!</v>
      </c>
      <c r="R34" s="31" t="e">
        <f>#REF!</f>
        <v>#REF!</v>
      </c>
      <c r="S34" s="31" t="e">
        <f>#REF!</f>
        <v>#REF!</v>
      </c>
      <c r="T34" s="9" t="s">
        <v>4</v>
      </c>
      <c r="U34" s="10" t="s">
        <v>5</v>
      </c>
      <c r="V34" s="11" t="s">
        <v>6</v>
      </c>
      <c r="W34" s="12" t="s">
        <v>7</v>
      </c>
    </row>
    <row r="35" spans="1:23" ht="18" customHeight="1" x14ac:dyDescent="0.6">
      <c r="A35" s="13" t="str">
        <f>$B$3</f>
        <v>12930 RADZIWON</v>
      </c>
      <c r="B35" s="14"/>
      <c r="C35" s="15"/>
      <c r="D35" s="16"/>
      <c r="E35" s="16"/>
      <c r="F35" s="16"/>
      <c r="G35" s="16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17">
        <f>T26+T14</f>
        <v>9</v>
      </c>
      <c r="U35" s="17">
        <f>U26+U14</f>
        <v>10</v>
      </c>
      <c r="V35" s="19">
        <f t="shared" ref="V35:V40" si="6">T35/U35</f>
        <v>0.9</v>
      </c>
      <c r="W35" s="20">
        <v>1</v>
      </c>
    </row>
    <row r="36" spans="1:23" ht="18" customHeight="1" x14ac:dyDescent="0.6">
      <c r="A36" s="21" t="str">
        <f>$B$4</f>
        <v>12943 SŁOMKA E</v>
      </c>
      <c r="B36" s="22">
        <f>IF(ISBLANK(C$26),"",1-C$26)</f>
        <v>0</v>
      </c>
      <c r="C36" s="23"/>
      <c r="D36" s="24"/>
      <c r="E36" s="24"/>
      <c r="F36" s="24"/>
      <c r="G36" s="24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7">
        <f t="shared" ref="T36:U40" si="7">T27+T15</f>
        <v>0</v>
      </c>
      <c r="U36" s="17">
        <f t="shared" si="7"/>
        <v>10</v>
      </c>
      <c r="V36" s="19">
        <f t="shared" si="6"/>
        <v>0</v>
      </c>
      <c r="W36" s="26">
        <v>6</v>
      </c>
    </row>
    <row r="37" spans="1:23" ht="18" customHeight="1" x14ac:dyDescent="0.6">
      <c r="A37" s="21" t="str">
        <f>$B$5</f>
        <v>12481 MACIĄG</v>
      </c>
      <c r="B37" s="22">
        <f>IF(ISBLANK(D$26),"",1-D$26)</f>
        <v>0</v>
      </c>
      <c r="C37" s="27">
        <f>IF(ISBLANK(D$27),"",1-D$27)</f>
        <v>1</v>
      </c>
      <c r="D37" s="28"/>
      <c r="E37" s="24"/>
      <c r="F37" s="24"/>
      <c r="G37" s="24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7">
        <f t="shared" si="7"/>
        <v>2</v>
      </c>
      <c r="U37" s="17">
        <f t="shared" si="7"/>
        <v>10</v>
      </c>
      <c r="V37" s="19">
        <f t="shared" si="6"/>
        <v>0.2</v>
      </c>
      <c r="W37" s="26">
        <v>5</v>
      </c>
    </row>
    <row r="38" spans="1:23" ht="17.7" x14ac:dyDescent="0.6">
      <c r="A38" s="21" t="str">
        <f>$B$6</f>
        <v>12881 WAŚKIEWICZ</v>
      </c>
      <c r="B38" s="22">
        <f>IF(ISBLANK(E$26),"",1-E$26)</f>
        <v>0</v>
      </c>
      <c r="C38" s="22">
        <f>IF(ISBLANK(E$27),"",1-E$27)</f>
        <v>1</v>
      </c>
      <c r="D38" s="22">
        <f>IF(ISBLANK(E$28),"",1-E$28)</f>
        <v>1</v>
      </c>
      <c r="E38" s="28"/>
      <c r="F38" s="24"/>
      <c r="G38" s="24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7">
        <f t="shared" si="7"/>
        <v>8</v>
      </c>
      <c r="U38" s="17">
        <f t="shared" si="7"/>
        <v>10</v>
      </c>
      <c r="V38" s="19">
        <f t="shared" si="6"/>
        <v>0.8</v>
      </c>
      <c r="W38" s="26">
        <v>2</v>
      </c>
    </row>
    <row r="39" spans="1:23" ht="17.7" x14ac:dyDescent="0.6">
      <c r="A39" s="21" t="str">
        <f>$B$7</f>
        <v>12882 DYDO</v>
      </c>
      <c r="B39" s="22">
        <f>IF(ISBLANK(F$26),"",1-F$26)</f>
        <v>1</v>
      </c>
      <c r="C39" s="22">
        <f>IF(ISBLANK(F$27),"",1-F$27)</f>
        <v>1</v>
      </c>
      <c r="D39" s="22">
        <f>IF(ISBLANK(F$28),"",1-F$28)</f>
        <v>1</v>
      </c>
      <c r="E39" s="22">
        <f>IF(ISBLANK(F$29),"",1-F$29)</f>
        <v>0</v>
      </c>
      <c r="F39" s="28"/>
      <c r="G39" s="24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7">
        <f t="shared" si="7"/>
        <v>5</v>
      </c>
      <c r="U39" s="17">
        <f t="shared" si="7"/>
        <v>10</v>
      </c>
      <c r="V39" s="19">
        <f t="shared" si="6"/>
        <v>0.5</v>
      </c>
      <c r="W39" s="34">
        <v>4</v>
      </c>
    </row>
    <row r="40" spans="1:23" ht="18" thickBot="1" x14ac:dyDescent="0.65">
      <c r="A40" s="35" t="str">
        <f>$B$8</f>
        <v>12935 BURNUS</v>
      </c>
      <c r="B40" s="36">
        <f>IF(ISBLANK(G$26),"",1-G$26)</f>
        <v>0</v>
      </c>
      <c r="C40" s="36">
        <f>IF(ISBLANK(G$27),"",1-G$27)</f>
        <v>1</v>
      </c>
      <c r="D40" s="36">
        <f>IF(ISBLANK(G$28),"",1-G$28)</f>
        <v>1</v>
      </c>
      <c r="E40" s="36">
        <f>IF(ISBLANK(G$29),"",1-G$29)</f>
        <v>0</v>
      </c>
      <c r="F40" s="36">
        <f>IF(ISBLANK(G$30),"",1-G$30)</f>
        <v>1</v>
      </c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17">
        <f t="shared" si="7"/>
        <v>6</v>
      </c>
      <c r="U40" s="17">
        <f t="shared" si="7"/>
        <v>10</v>
      </c>
      <c r="V40" s="41">
        <f t="shared" si="6"/>
        <v>0.6</v>
      </c>
      <c r="W40" s="42">
        <v>3</v>
      </c>
    </row>
    <row r="41" spans="1:23" ht="17.399999999999999" x14ac:dyDescent="0.55000000000000004">
      <c r="D41" s="46" t="s">
        <v>8</v>
      </c>
      <c r="E41" s="46"/>
      <c r="F41" s="46"/>
      <c r="G41" s="46"/>
      <c r="T41" s="5">
        <f>SUM(T35:T40)</f>
        <v>30</v>
      </c>
      <c r="U41" s="5">
        <f>SUM(U35:U40)</f>
        <v>60</v>
      </c>
    </row>
  </sheetData>
  <mergeCells count="14">
    <mergeCell ref="B5:G5"/>
    <mergeCell ref="A1:W1"/>
    <mergeCell ref="B2:G2"/>
    <mergeCell ref="B3:G3"/>
    <mergeCell ref="T3:X3"/>
    <mergeCell ref="B4:G4"/>
    <mergeCell ref="D32:G32"/>
    <mergeCell ref="D41:G41"/>
    <mergeCell ref="B6:G6"/>
    <mergeCell ref="B7:G7"/>
    <mergeCell ref="B8:G8"/>
    <mergeCell ref="A11:W11"/>
    <mergeCell ref="B20:G20"/>
    <mergeCell ref="A23:W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U15 Scoring 4x4-2RR</vt:lpstr>
      <vt:lpstr>U12 Scoring 6x6-2RR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Stolzmann</dc:creator>
  <cp:lastModifiedBy>Andrzej Ogrodnik</cp:lastModifiedBy>
  <dcterms:created xsi:type="dcterms:W3CDTF">2023-10-07T15:12:49Z</dcterms:created>
  <dcterms:modified xsi:type="dcterms:W3CDTF">2023-10-07T15:38:09Z</dcterms:modified>
</cp:coreProperties>
</file>